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.al.local\Отдел продаж\Тарифы\"/>
    </mc:Choice>
  </mc:AlternateContent>
  <bookViews>
    <workbookView xWindow="-28920" yWindow="-120" windowWidth="29040" windowHeight="15840" tabRatio="924" activeTab="5"/>
  </bookViews>
  <sheets>
    <sheet name="Зоны РК (Экспресс)" sheetId="66" r:id="rId1"/>
    <sheet name="Зоны РК Экспресс ОЦ" sheetId="53" r:id="rId2"/>
    <sheet name="Экспресс" sheetId="47" r:id="rId3"/>
    <sheet name="Блиц" sheetId="52" r:id="rId4"/>
    <sheet name="Зоны РК Эконом" sheetId="50" r:id="rId5"/>
    <sheet name="Эконом" sheetId="22" r:id="rId6"/>
    <sheet name="Зоны РФ и СА" sheetId="57" r:id="rId7"/>
    <sheet name="Тарифы РФ и СА" sheetId="58" r:id="rId8"/>
    <sheet name="Зоны WW" sheetId="64" r:id="rId9"/>
    <sheet name="Тарифы WW" sheetId="65" r:id="rId10"/>
    <sheet name="Город" sheetId="60" r:id="rId11"/>
    <sheet name="Городские зоны" sheetId="61" r:id="rId12"/>
    <sheet name="Доп.услуги" sheetId="6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Курс" localSheetId="3">'[1]Тар. WW (черновик)'!#REF!</definedName>
    <definedName name="Курс" localSheetId="10">'[2]Тар. WW'!#REF!</definedName>
    <definedName name="Курс" localSheetId="11">'[2]Тар. WW'!#REF!</definedName>
    <definedName name="Курс" localSheetId="12">'[3]Тар. WW'!#REF!</definedName>
    <definedName name="Курс" localSheetId="0">'[4]Тар. WW'!#REF!</definedName>
    <definedName name="Курс" localSheetId="4">#REF!</definedName>
    <definedName name="Курс" localSheetId="1">'[1]Тар. WW (черновик)'!#REF!</definedName>
    <definedName name="Курс" localSheetId="9">'Тарифы WW'!#REF!</definedName>
    <definedName name="Курс" localSheetId="7">#REF!</definedName>
    <definedName name="Курс" localSheetId="2">#REF!</definedName>
    <definedName name="Курс">#REF!</definedName>
    <definedName name="Курс_Нацбанка" localSheetId="3">[5]Common!$K$1</definedName>
    <definedName name="Курс_Нацбанка" localSheetId="0">[6]Common!$K$1</definedName>
    <definedName name="Курс_Нацбанка" localSheetId="1">[7]Common!$K$1</definedName>
    <definedName name="Курс_Нацбанка" localSheetId="7">[8]Common!$K$1</definedName>
    <definedName name="Курс_Нацбанка" localSheetId="5">[5]Common!$K$1</definedName>
    <definedName name="Курс_Нацбанка">[7]Common!$K$1</definedName>
    <definedName name="_xlnm.Print_Area" localSheetId="3">Блиц!$A$1:$D$30</definedName>
    <definedName name="_xlnm.Print_Area" localSheetId="10">Город!$A$1:$C$37</definedName>
    <definedName name="_xlnm.Print_Area" localSheetId="11">'Городские зоны'!$A$1:$C$19</definedName>
    <definedName name="_xlnm.Print_Area" localSheetId="8">'Зоны WW'!$A$1:$H$60</definedName>
    <definedName name="_xlnm.Print_Area" localSheetId="0">'Зоны РК (Экспресс)'!$A$1:$N$74</definedName>
    <definedName name="_xlnm.Print_Area" localSheetId="6">'Зоны РФ и СА'!$A$1:$H$43</definedName>
    <definedName name="_xlnm.Print_Area" localSheetId="9">'Тарифы WW'!$A$1:$I$28</definedName>
    <definedName name="_xlnm.Print_Area" localSheetId="7">'Тарифы РФ и СА'!$A$1:$G$28</definedName>
    <definedName name="_xlnm.Print_Area" localSheetId="5">Эконом!$A$1:$E$30</definedName>
    <definedName name="_xlnm.Print_Area" localSheetId="2">Экспресс!$A$1:$F$37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7" i="50" l="1"/>
  <c r="C19" i="62" l="1"/>
  <c r="C18" i="62"/>
  <c r="B6" i="60"/>
  <c r="C28" i="62"/>
  <c r="C27" i="62"/>
  <c r="C26" i="62"/>
  <c r="C25" i="62"/>
  <c r="C24" i="62"/>
  <c r="C23" i="62"/>
  <c r="C22" i="62"/>
  <c r="C20" i="58"/>
  <c r="B27" i="52" l="1"/>
  <c r="T5" i="53" l="1"/>
  <c r="S5" i="53"/>
  <c r="R5" i="53"/>
  <c r="Q5" i="53"/>
  <c r="P5" i="53"/>
  <c r="O5" i="53"/>
  <c r="N5" i="53"/>
  <c r="M5" i="53"/>
  <c r="L5" i="53"/>
  <c r="K5" i="53"/>
  <c r="J5" i="53"/>
  <c r="I5" i="53"/>
  <c r="H5" i="53"/>
  <c r="G5" i="53"/>
  <c r="F5" i="53"/>
  <c r="E2" i="53"/>
  <c r="E4" i="53"/>
  <c r="E3" i="53"/>
  <c r="T7" i="53"/>
  <c r="S7" i="53"/>
  <c r="R7" i="53"/>
  <c r="Q7" i="53"/>
  <c r="P7" i="53"/>
  <c r="O7" i="53"/>
  <c r="N7" i="53"/>
  <c r="M7" i="53"/>
  <c r="L7" i="53"/>
  <c r="K7" i="53"/>
  <c r="J7" i="53"/>
  <c r="I7" i="53"/>
  <c r="H7" i="53"/>
  <c r="G2" i="53"/>
  <c r="G6" i="53"/>
  <c r="G4" i="53"/>
  <c r="G3" i="53"/>
  <c r="AR35" i="50"/>
  <c r="AR21" i="50"/>
  <c r="AR11" i="50"/>
  <c r="AQ43" i="50"/>
  <c r="AQ42" i="50"/>
  <c r="AQ41" i="50"/>
  <c r="AQ40" i="50"/>
  <c r="AQ39" i="50"/>
  <c r="AQ38" i="50"/>
  <c r="AQ37" i="50"/>
  <c r="AQ36" i="50"/>
  <c r="AQ35" i="50"/>
  <c r="AQ34" i="50"/>
  <c r="AQ33" i="50"/>
  <c r="AQ32" i="50"/>
  <c r="AQ31" i="50"/>
  <c r="AQ30" i="50"/>
  <c r="AQ29" i="50"/>
  <c r="AQ28" i="50"/>
  <c r="AQ27" i="50"/>
  <c r="AQ26" i="50"/>
  <c r="AQ25" i="50"/>
  <c r="AQ24" i="50"/>
  <c r="AQ23" i="50"/>
  <c r="AQ22" i="50"/>
  <c r="AQ21" i="50"/>
  <c r="AQ20" i="50"/>
  <c r="AQ19" i="50"/>
  <c r="AQ18" i="50"/>
  <c r="AQ17" i="50"/>
  <c r="AQ16" i="50"/>
  <c r="AQ15" i="50"/>
  <c r="AQ14" i="50"/>
  <c r="AQ13" i="50"/>
  <c r="AQ12" i="50"/>
  <c r="AQ11" i="50"/>
  <c r="AQ10" i="50"/>
  <c r="AQ9" i="50"/>
  <c r="AQ8" i="50"/>
  <c r="AQ7" i="50"/>
  <c r="AQ6" i="50"/>
  <c r="AQ5" i="50"/>
  <c r="AQ4" i="50"/>
  <c r="AP42" i="50"/>
  <c r="AP41" i="50"/>
  <c r="AP40" i="50"/>
  <c r="AP39" i="50"/>
  <c r="AP38" i="50"/>
  <c r="AP37" i="50"/>
  <c r="AP36" i="50"/>
  <c r="AP35" i="50"/>
  <c r="AP34" i="50"/>
  <c r="AP33" i="50"/>
  <c r="AP32" i="50"/>
  <c r="AP31" i="50"/>
  <c r="AP30" i="50"/>
  <c r="AP29" i="50"/>
  <c r="AP28" i="50"/>
  <c r="AP27" i="50"/>
  <c r="AP26" i="50"/>
  <c r="AP25" i="50"/>
  <c r="AP24" i="50"/>
  <c r="AP23" i="50"/>
  <c r="AP22" i="50"/>
  <c r="AP21" i="50"/>
  <c r="AP20" i="50"/>
  <c r="AP19" i="50"/>
  <c r="AP18" i="50"/>
  <c r="AP17" i="50"/>
  <c r="AP16" i="50"/>
  <c r="AP15" i="50"/>
  <c r="AP14" i="50"/>
  <c r="AP13" i="50"/>
  <c r="AP12" i="50"/>
  <c r="AP11" i="50"/>
  <c r="AP10" i="50"/>
  <c r="AP9" i="50"/>
  <c r="AP8" i="50"/>
  <c r="AP7" i="50"/>
  <c r="AP6" i="50"/>
  <c r="AP5" i="50"/>
  <c r="AP4" i="50"/>
  <c r="AO41" i="50"/>
  <c r="AO40" i="50"/>
  <c r="AO39" i="50"/>
  <c r="AO38" i="50"/>
  <c r="AO37" i="50"/>
  <c r="AO36" i="50"/>
  <c r="AO35" i="50"/>
  <c r="AO34" i="50"/>
  <c r="AO33" i="50"/>
  <c r="AO32" i="50"/>
  <c r="AO31" i="50"/>
  <c r="AO30" i="50"/>
  <c r="AO29" i="50"/>
  <c r="AO28" i="50"/>
  <c r="AO27" i="50"/>
  <c r="AO26" i="50"/>
  <c r="AO25" i="50"/>
  <c r="AO24" i="50"/>
  <c r="AO23" i="50"/>
  <c r="AO22" i="50"/>
  <c r="AO21" i="50"/>
  <c r="AO20" i="50"/>
  <c r="AO19" i="50"/>
  <c r="AO18" i="50"/>
  <c r="AO17" i="50"/>
  <c r="AO16" i="50"/>
  <c r="AO15" i="50"/>
  <c r="AO14" i="50"/>
  <c r="AO13" i="50"/>
  <c r="AO12" i="50"/>
  <c r="AO11" i="50"/>
  <c r="AO10" i="50"/>
  <c r="AO9" i="50"/>
  <c r="AO8" i="50"/>
  <c r="AO7" i="50"/>
  <c r="AO6" i="50"/>
  <c r="AO5" i="50"/>
  <c r="AO4" i="50"/>
  <c r="AN40" i="50"/>
  <c r="AN39" i="50"/>
  <c r="AN38" i="50"/>
  <c r="AN37" i="50"/>
  <c r="AN36" i="50"/>
  <c r="AN35" i="50"/>
  <c r="AN34" i="50"/>
  <c r="AN33" i="50"/>
  <c r="AN32" i="50"/>
  <c r="AN31" i="50"/>
  <c r="AN30" i="50"/>
  <c r="AN29" i="50"/>
  <c r="AN28" i="50"/>
  <c r="AN27" i="50"/>
  <c r="AN26" i="50"/>
  <c r="AN25" i="50"/>
  <c r="AN24" i="50"/>
  <c r="AN23" i="50"/>
  <c r="AN22" i="50"/>
  <c r="AN21" i="50"/>
  <c r="AN20" i="50"/>
  <c r="AN19" i="50"/>
  <c r="AN18" i="50"/>
  <c r="AN17" i="50"/>
  <c r="AN16" i="50"/>
  <c r="AN15" i="50"/>
  <c r="AN14" i="50"/>
  <c r="AN13" i="50"/>
  <c r="AN12" i="50"/>
  <c r="AN11" i="50"/>
  <c r="AN10" i="50"/>
  <c r="AN9" i="50"/>
  <c r="AN8" i="50"/>
  <c r="AN7" i="50"/>
  <c r="AN6" i="50"/>
  <c r="AN5" i="50"/>
  <c r="AN4" i="50"/>
  <c r="AM39" i="50"/>
  <c r="AM38" i="50"/>
  <c r="AM37" i="50"/>
  <c r="AM36" i="50"/>
  <c r="AM35" i="50"/>
  <c r="AM34" i="50"/>
  <c r="AM33" i="50"/>
  <c r="AM32" i="50"/>
  <c r="AM31" i="50"/>
  <c r="AM30" i="50"/>
  <c r="AM29" i="50"/>
  <c r="AM28" i="50"/>
  <c r="AM27" i="50"/>
  <c r="AM26" i="50"/>
  <c r="AM25" i="50"/>
  <c r="AM24" i="50"/>
  <c r="AM23" i="50"/>
  <c r="AM22" i="50"/>
  <c r="AM21" i="50"/>
  <c r="AM20" i="50"/>
  <c r="AM19" i="50"/>
  <c r="AM18" i="50"/>
  <c r="AM17" i="50"/>
  <c r="AM16" i="50"/>
  <c r="AM15" i="50"/>
  <c r="AM14" i="50"/>
  <c r="AM13" i="50"/>
  <c r="AM12" i="50"/>
  <c r="AM11" i="50"/>
  <c r="AM10" i="50"/>
  <c r="AM9" i="50"/>
  <c r="AM8" i="50"/>
  <c r="AM7" i="50"/>
  <c r="AM6" i="50"/>
  <c r="AM5" i="50"/>
  <c r="AM4" i="50"/>
  <c r="AL38" i="50"/>
  <c r="AL37" i="50"/>
  <c r="AL36" i="50"/>
  <c r="AL35" i="50"/>
  <c r="AL34" i="50"/>
  <c r="AL33" i="50"/>
  <c r="AL32" i="50"/>
  <c r="AL31" i="50"/>
  <c r="AL30" i="50"/>
  <c r="AL29" i="50"/>
  <c r="AL28" i="50"/>
  <c r="AL27" i="50"/>
  <c r="AL26" i="50"/>
  <c r="AL25" i="50"/>
  <c r="AL24" i="50"/>
  <c r="AL23" i="50"/>
  <c r="AL22" i="50"/>
  <c r="AL21" i="50"/>
  <c r="AL20" i="50"/>
  <c r="AL19" i="50"/>
  <c r="AL18" i="50"/>
  <c r="AL17" i="50"/>
  <c r="AL16" i="50"/>
  <c r="AL15" i="50"/>
  <c r="AL14" i="50"/>
  <c r="AL13" i="50"/>
  <c r="AL12" i="50"/>
  <c r="AL11" i="50"/>
  <c r="AL10" i="50"/>
  <c r="AL9" i="50"/>
  <c r="AL8" i="50"/>
  <c r="AL7" i="50"/>
  <c r="AL6" i="50"/>
  <c r="AL5" i="50"/>
  <c r="AL4" i="50"/>
  <c r="AK37" i="50"/>
  <c r="AK36" i="50"/>
  <c r="AK35" i="50"/>
  <c r="AK34" i="50"/>
  <c r="AK33" i="50"/>
  <c r="AK32" i="50"/>
  <c r="AK31" i="50"/>
  <c r="AK30" i="50"/>
  <c r="AK29" i="50"/>
  <c r="AK28" i="50"/>
  <c r="AK27" i="50"/>
  <c r="AK26" i="50"/>
  <c r="AK25" i="50"/>
  <c r="AK24" i="50"/>
  <c r="AK23" i="50"/>
  <c r="AK22" i="50"/>
  <c r="AK21" i="50"/>
  <c r="AK20" i="50"/>
  <c r="AK19" i="50"/>
  <c r="AK18" i="50"/>
  <c r="AK17" i="50"/>
  <c r="AK16" i="50"/>
  <c r="AK15" i="50"/>
  <c r="AK14" i="50"/>
  <c r="AK13" i="50"/>
  <c r="AK12" i="50"/>
  <c r="AK11" i="50"/>
  <c r="AK10" i="50"/>
  <c r="AK9" i="50"/>
  <c r="AK8" i="50"/>
  <c r="AK7" i="50"/>
  <c r="AK6" i="50"/>
  <c r="AK5" i="50"/>
  <c r="AK4" i="50"/>
  <c r="AJ36" i="50"/>
  <c r="AJ35" i="50"/>
  <c r="AJ34" i="50"/>
  <c r="AJ33" i="50"/>
  <c r="AJ32" i="50"/>
  <c r="AJ31" i="50"/>
  <c r="AJ30" i="50"/>
  <c r="AJ29" i="50"/>
  <c r="AJ28" i="50"/>
  <c r="AJ27" i="50"/>
  <c r="AJ26" i="50"/>
  <c r="AJ25" i="50"/>
  <c r="AJ24" i="50"/>
  <c r="AJ23" i="50"/>
  <c r="AJ22" i="50"/>
  <c r="AJ21" i="50"/>
  <c r="AJ20" i="50"/>
  <c r="AJ19" i="50"/>
  <c r="AJ18" i="50"/>
  <c r="AJ17" i="50"/>
  <c r="AJ16" i="50"/>
  <c r="AJ15" i="50"/>
  <c r="AJ14" i="50"/>
  <c r="AJ13" i="50"/>
  <c r="AJ12" i="50"/>
  <c r="AJ11" i="50"/>
  <c r="AJ10" i="50"/>
  <c r="AJ9" i="50"/>
  <c r="AJ8" i="50"/>
  <c r="AJ7" i="50"/>
  <c r="AJ6" i="50"/>
  <c r="AJ5" i="50"/>
  <c r="AJ4" i="50"/>
  <c r="AI35" i="50"/>
  <c r="AI34" i="50"/>
  <c r="AI33" i="50"/>
  <c r="AI32" i="50"/>
  <c r="AI31" i="50"/>
  <c r="AI30" i="50"/>
  <c r="AI29" i="50"/>
  <c r="AI28" i="50"/>
  <c r="AI27" i="50"/>
  <c r="AI26" i="50"/>
  <c r="AI25" i="50"/>
  <c r="AI24" i="50"/>
  <c r="AI23" i="50"/>
  <c r="AI22" i="50"/>
  <c r="AI21" i="50"/>
  <c r="AI20" i="50"/>
  <c r="AI19" i="50"/>
  <c r="AI18" i="50"/>
  <c r="AI17" i="50"/>
  <c r="AI16" i="50"/>
  <c r="AI15" i="50"/>
  <c r="AI14" i="50"/>
  <c r="AI13" i="50"/>
  <c r="AI12" i="50"/>
  <c r="AI11" i="50"/>
  <c r="AI10" i="50"/>
  <c r="AI9" i="50"/>
  <c r="AI8" i="50"/>
  <c r="AI7" i="50"/>
  <c r="AI6" i="50"/>
  <c r="AI5" i="50"/>
  <c r="AI4" i="50"/>
  <c r="AH34" i="50"/>
  <c r="AH33" i="50"/>
  <c r="AH32" i="50"/>
  <c r="AH31" i="50"/>
  <c r="AH30" i="50"/>
  <c r="AH29" i="50"/>
  <c r="AH28" i="50"/>
  <c r="AH27" i="50"/>
  <c r="AH26" i="50"/>
  <c r="AH25" i="50"/>
  <c r="AH24" i="50"/>
  <c r="AH23" i="50"/>
  <c r="AH22" i="50"/>
  <c r="AH21" i="50"/>
  <c r="AH20" i="50"/>
  <c r="AH19" i="50"/>
  <c r="AH18" i="50"/>
  <c r="AH17" i="50"/>
  <c r="AH16" i="50"/>
  <c r="AH15" i="50"/>
  <c r="AH14" i="50"/>
  <c r="AH13" i="50"/>
  <c r="AH12" i="50"/>
  <c r="AH11" i="50"/>
  <c r="AH10" i="50"/>
  <c r="AH9" i="50"/>
  <c r="AH8" i="50"/>
  <c r="AH7" i="50"/>
  <c r="AH6" i="50"/>
  <c r="AH5" i="50"/>
  <c r="AH4" i="50"/>
  <c r="AG33" i="50"/>
  <c r="AG32" i="50"/>
  <c r="AG31" i="50"/>
  <c r="AG30" i="50"/>
  <c r="AG29" i="50"/>
  <c r="AG28" i="50"/>
  <c r="AG27" i="50"/>
  <c r="AG26" i="50"/>
  <c r="AG25" i="50"/>
  <c r="AG24" i="50"/>
  <c r="AG23" i="50"/>
  <c r="AG22" i="50"/>
  <c r="AG21" i="50"/>
  <c r="AG20" i="50"/>
  <c r="AG19" i="50"/>
  <c r="AG18" i="50"/>
  <c r="AG17" i="50"/>
  <c r="AG16" i="50"/>
  <c r="AG15" i="50"/>
  <c r="AG14" i="50"/>
  <c r="AG13" i="50"/>
  <c r="AG12" i="50"/>
  <c r="AG11" i="50"/>
  <c r="AG10" i="50"/>
  <c r="AG9" i="50"/>
  <c r="AG8" i="50"/>
  <c r="AG7" i="50"/>
  <c r="AG6" i="50"/>
  <c r="AG5" i="50"/>
  <c r="AG4" i="50"/>
  <c r="AF32" i="50"/>
  <c r="AF31" i="50"/>
  <c r="AF30" i="50"/>
  <c r="AF29" i="50"/>
  <c r="AF28" i="50"/>
  <c r="AF27" i="50"/>
  <c r="AF26" i="50"/>
  <c r="AF25" i="50"/>
  <c r="AF24" i="50"/>
  <c r="AF23" i="50"/>
  <c r="AF22" i="50"/>
  <c r="AF21" i="50"/>
  <c r="AF20" i="50"/>
  <c r="AF19" i="50"/>
  <c r="AF18" i="50"/>
  <c r="AF17" i="50"/>
  <c r="AF16" i="50"/>
  <c r="AF15" i="50"/>
  <c r="AF14" i="50"/>
  <c r="AF13" i="50"/>
  <c r="AF12" i="50"/>
  <c r="AF11" i="50"/>
  <c r="AF10" i="50"/>
  <c r="AF9" i="50"/>
  <c r="AF8" i="50"/>
  <c r="AF7" i="50"/>
  <c r="AF6" i="50"/>
  <c r="AF5" i="50"/>
  <c r="AF4" i="50"/>
  <c r="AE31" i="50"/>
  <c r="AE30" i="50"/>
  <c r="AE29" i="50"/>
  <c r="AE28" i="50"/>
  <c r="AE27" i="50"/>
  <c r="AE26" i="50"/>
  <c r="AE25" i="50"/>
  <c r="AE24" i="50"/>
  <c r="AE23" i="50"/>
  <c r="AE22" i="50"/>
  <c r="AE21" i="50"/>
  <c r="AE20" i="50"/>
  <c r="AE19" i="50"/>
  <c r="AE18" i="50"/>
  <c r="AE17" i="50"/>
  <c r="AE16" i="50"/>
  <c r="AE15" i="50"/>
  <c r="AE14" i="50"/>
  <c r="AE13" i="50"/>
  <c r="AE12" i="50"/>
  <c r="AE11" i="50"/>
  <c r="AE10" i="50"/>
  <c r="AE9" i="50"/>
  <c r="AE8" i="50"/>
  <c r="AE7" i="50"/>
  <c r="AE6" i="50"/>
  <c r="AE5" i="50"/>
  <c r="AE4" i="50"/>
  <c r="AD30" i="50"/>
  <c r="AD29" i="50"/>
  <c r="AD28" i="50"/>
  <c r="AD27" i="50"/>
  <c r="AD26" i="50"/>
  <c r="AD25" i="50"/>
  <c r="AD24" i="50"/>
  <c r="AD23" i="50"/>
  <c r="AD22" i="50"/>
  <c r="AD21" i="50"/>
  <c r="AD20" i="50"/>
  <c r="AD19" i="50"/>
  <c r="AD18" i="50"/>
  <c r="AD17" i="50"/>
  <c r="AD16" i="50"/>
  <c r="AD15" i="50"/>
  <c r="AD14" i="50"/>
  <c r="AD13" i="50"/>
  <c r="AD12" i="50"/>
  <c r="AD11" i="50"/>
  <c r="AD10" i="50"/>
  <c r="AD9" i="50"/>
  <c r="AD8" i="50"/>
  <c r="AD7" i="50"/>
  <c r="AD6" i="50"/>
  <c r="AD5" i="50"/>
  <c r="AD4" i="50"/>
  <c r="AC29" i="50"/>
  <c r="AC28" i="50"/>
  <c r="AC27" i="50"/>
  <c r="AC26" i="50"/>
  <c r="AC25" i="50"/>
  <c r="AC24" i="50"/>
  <c r="AC23" i="50"/>
  <c r="AC22" i="50"/>
  <c r="AC21" i="50"/>
  <c r="AC20" i="50"/>
  <c r="AC19" i="50"/>
  <c r="AC18" i="50"/>
  <c r="AC17" i="50"/>
  <c r="AC16" i="50"/>
  <c r="AC15" i="50"/>
  <c r="AC14" i="50"/>
  <c r="AC13" i="50"/>
  <c r="AC12" i="50"/>
  <c r="AC11" i="50"/>
  <c r="AC10" i="50"/>
  <c r="AC9" i="50"/>
  <c r="AC8" i="50"/>
  <c r="AC7" i="50"/>
  <c r="AC6" i="50"/>
  <c r="AC5" i="50"/>
  <c r="AC4" i="50"/>
  <c r="AB3" i="50"/>
  <c r="AB11" i="50"/>
  <c r="L11" i="50"/>
  <c r="K11" i="50"/>
  <c r="AB28" i="50"/>
  <c r="AB27" i="50"/>
  <c r="AB26" i="50"/>
  <c r="AB25" i="50"/>
  <c r="AB24" i="50"/>
  <c r="AB23" i="50"/>
  <c r="AB22" i="50"/>
  <c r="AB21" i="50"/>
  <c r="AB20" i="50"/>
  <c r="AB19" i="50"/>
  <c r="AB18" i="50"/>
  <c r="AB17" i="50"/>
  <c r="AB16" i="50"/>
  <c r="AB15" i="50"/>
  <c r="AB14" i="50"/>
  <c r="AB13" i="50"/>
  <c r="AB12" i="50"/>
  <c r="AB10" i="50"/>
  <c r="AB9" i="50"/>
  <c r="AB8" i="50"/>
  <c r="AB7" i="50"/>
  <c r="AB6" i="50"/>
  <c r="AB5" i="50"/>
  <c r="AB4" i="50"/>
  <c r="AA27" i="50"/>
  <c r="AA26" i="50"/>
  <c r="AA25" i="50"/>
  <c r="AA24" i="50"/>
  <c r="AA23" i="50"/>
  <c r="AA22" i="50"/>
  <c r="AA21" i="50"/>
  <c r="AA20" i="50"/>
  <c r="AA19" i="50"/>
  <c r="AA18" i="50"/>
  <c r="AA17" i="50"/>
  <c r="AA16" i="50"/>
  <c r="AA15" i="50"/>
  <c r="AA14" i="50"/>
  <c r="AA13" i="50"/>
  <c r="AA12" i="50"/>
  <c r="AA11" i="50"/>
  <c r="AA10" i="50"/>
  <c r="AA9" i="50"/>
  <c r="AA8" i="50"/>
  <c r="AA7" i="50"/>
  <c r="AA6" i="50"/>
  <c r="AA5" i="50"/>
  <c r="AA4" i="50"/>
  <c r="Z26" i="50"/>
  <c r="Z25" i="50"/>
  <c r="Z24" i="50"/>
  <c r="Z23" i="50"/>
  <c r="Z22" i="50"/>
  <c r="Z21" i="50"/>
  <c r="Z20" i="50"/>
  <c r="Z19" i="50"/>
  <c r="Z18" i="50"/>
  <c r="Z17" i="50"/>
  <c r="Z16" i="50"/>
  <c r="Z15" i="50"/>
  <c r="Z14" i="50"/>
  <c r="Z13" i="50"/>
  <c r="Z12" i="50"/>
  <c r="Z11" i="50"/>
  <c r="Z10" i="50"/>
  <c r="Z9" i="50"/>
  <c r="Z8" i="50"/>
  <c r="Z7" i="50"/>
  <c r="Z6" i="50"/>
  <c r="Z5" i="50"/>
  <c r="Z4" i="50"/>
  <c r="Y25" i="50"/>
  <c r="Y24" i="50"/>
  <c r="Y23" i="50"/>
  <c r="Y22" i="50"/>
  <c r="Y21" i="50"/>
  <c r="Y20" i="50"/>
  <c r="Y19" i="50"/>
  <c r="Y18" i="50"/>
  <c r="Y17" i="50"/>
  <c r="Y16" i="50"/>
  <c r="Y15" i="50"/>
  <c r="Y14" i="50"/>
  <c r="Y13" i="50"/>
  <c r="Y12" i="50"/>
  <c r="Y11" i="50"/>
  <c r="Y10" i="50"/>
  <c r="Y9" i="50"/>
  <c r="Y8" i="50"/>
  <c r="Y7" i="50"/>
  <c r="Y6" i="50"/>
  <c r="Y5" i="50"/>
  <c r="Y4" i="50"/>
  <c r="X24" i="50"/>
  <c r="X23" i="50"/>
  <c r="X22" i="50"/>
  <c r="X21" i="50"/>
  <c r="X20" i="50"/>
  <c r="X19" i="50"/>
  <c r="X18" i="50"/>
  <c r="X17" i="50"/>
  <c r="X16" i="50"/>
  <c r="X15" i="50"/>
  <c r="X14" i="50"/>
  <c r="X13" i="50"/>
  <c r="X12" i="50"/>
  <c r="X11" i="50"/>
  <c r="X10" i="50"/>
  <c r="X9" i="50"/>
  <c r="X8" i="50"/>
  <c r="X7" i="50"/>
  <c r="X6" i="50"/>
  <c r="X5" i="50"/>
  <c r="X4" i="50"/>
  <c r="W23" i="50"/>
  <c r="W22" i="50"/>
  <c r="W21" i="50"/>
  <c r="W20" i="50"/>
  <c r="W19" i="50"/>
  <c r="W18" i="50"/>
  <c r="W17" i="50"/>
  <c r="W16" i="50"/>
  <c r="W15" i="50"/>
  <c r="W14" i="50"/>
  <c r="W13" i="50"/>
  <c r="W12" i="50"/>
  <c r="W11" i="50"/>
  <c r="W10" i="50"/>
  <c r="W9" i="50"/>
  <c r="W8" i="50"/>
  <c r="W7" i="50"/>
  <c r="W6" i="50"/>
  <c r="W5" i="50"/>
  <c r="W4" i="50"/>
  <c r="V22" i="50"/>
  <c r="V21" i="50"/>
  <c r="V20" i="50"/>
  <c r="V19" i="50"/>
  <c r="V18" i="50"/>
  <c r="V17" i="50"/>
  <c r="V16" i="50"/>
  <c r="V15" i="50"/>
  <c r="V14" i="50"/>
  <c r="V13" i="50"/>
  <c r="V12" i="50"/>
  <c r="V11" i="50"/>
  <c r="V10" i="50"/>
  <c r="V9" i="50"/>
  <c r="V8" i="50"/>
  <c r="V7" i="50"/>
  <c r="V6" i="50"/>
  <c r="V5" i="50"/>
  <c r="V4" i="50"/>
  <c r="U21" i="50"/>
  <c r="U20" i="50"/>
  <c r="U19" i="50"/>
  <c r="U18" i="50"/>
  <c r="U17" i="50"/>
  <c r="U16" i="50"/>
  <c r="U15" i="50"/>
  <c r="U14" i="50"/>
  <c r="U13" i="50"/>
  <c r="U12" i="50"/>
  <c r="U11" i="50"/>
  <c r="U10" i="50"/>
  <c r="U9" i="50"/>
  <c r="U8" i="50"/>
  <c r="U7" i="50"/>
  <c r="U6" i="50"/>
  <c r="U5" i="50"/>
  <c r="U4" i="50"/>
  <c r="R3" i="50"/>
  <c r="R18" i="50"/>
  <c r="R17" i="50"/>
  <c r="R16" i="50"/>
  <c r="R15" i="50"/>
  <c r="R14" i="50"/>
  <c r="R13" i="50"/>
  <c r="R12" i="50"/>
  <c r="R11" i="50"/>
  <c r="R10" i="50"/>
  <c r="R9" i="50"/>
  <c r="R8" i="50"/>
  <c r="R7" i="50"/>
  <c r="R6" i="50"/>
  <c r="R5" i="50"/>
  <c r="R4" i="50"/>
  <c r="Q17" i="50"/>
  <c r="Q16" i="50"/>
  <c r="Q15" i="50"/>
  <c r="Q14" i="50"/>
  <c r="Q13" i="50"/>
  <c r="Q12" i="50"/>
  <c r="Q11" i="50"/>
  <c r="Q10" i="50"/>
  <c r="Q9" i="50"/>
  <c r="Q8" i="50"/>
  <c r="Q7" i="50"/>
  <c r="Q6" i="50"/>
  <c r="Q5" i="50"/>
  <c r="Q4" i="50"/>
  <c r="P16" i="50"/>
  <c r="P15" i="50"/>
  <c r="P14" i="50"/>
  <c r="P13" i="50"/>
  <c r="P12" i="50"/>
  <c r="P11" i="50"/>
  <c r="P10" i="50"/>
  <c r="P9" i="50"/>
  <c r="P8" i="50"/>
  <c r="P7" i="50"/>
  <c r="P6" i="50"/>
  <c r="P5" i="50"/>
  <c r="P4" i="50"/>
  <c r="O15" i="50"/>
  <c r="O14" i="50"/>
  <c r="O13" i="50"/>
  <c r="O12" i="50"/>
  <c r="O11" i="50"/>
  <c r="O10" i="50"/>
  <c r="O9" i="50"/>
  <c r="O8" i="50"/>
  <c r="O7" i="50"/>
  <c r="O6" i="50"/>
  <c r="O5" i="50"/>
  <c r="O4" i="50"/>
  <c r="N14" i="50"/>
  <c r="N13" i="50"/>
  <c r="N12" i="50"/>
  <c r="N11" i="50"/>
  <c r="N10" i="50"/>
  <c r="N9" i="50"/>
  <c r="N8" i="50"/>
  <c r="N7" i="50"/>
  <c r="N6" i="50"/>
  <c r="N5" i="50"/>
  <c r="N4" i="50"/>
  <c r="M13" i="50"/>
  <c r="M12" i="50"/>
  <c r="M11" i="50"/>
  <c r="M10" i="50"/>
  <c r="M9" i="50"/>
  <c r="M8" i="50"/>
  <c r="M7" i="50"/>
  <c r="M6" i="50"/>
  <c r="M5" i="50"/>
  <c r="M4" i="50"/>
  <c r="T3" i="50"/>
  <c r="T20" i="50"/>
  <c r="T19" i="50"/>
  <c r="T18" i="50"/>
  <c r="T17" i="50"/>
  <c r="T16" i="50"/>
  <c r="T15" i="50"/>
  <c r="T14" i="50"/>
  <c r="T13" i="50"/>
  <c r="T12" i="50"/>
  <c r="T11" i="50"/>
  <c r="T10" i="50"/>
  <c r="T9" i="50"/>
  <c r="T8" i="50"/>
  <c r="T7" i="50"/>
  <c r="T6" i="50"/>
  <c r="T5" i="50"/>
  <c r="T4" i="50"/>
  <c r="S11" i="50"/>
  <c r="J3" i="50"/>
  <c r="J4" i="50"/>
  <c r="J10" i="50"/>
  <c r="J9" i="50"/>
  <c r="J8" i="50"/>
  <c r="J7" i="50"/>
  <c r="J6" i="50"/>
  <c r="J5" i="50"/>
  <c r="T19" i="53" l="1"/>
  <c r="T18" i="53"/>
  <c r="S18" i="53"/>
  <c r="T17" i="53"/>
  <c r="S17" i="53"/>
  <c r="R17" i="53"/>
  <c r="T16" i="53"/>
  <c r="S16" i="53"/>
  <c r="R16" i="53"/>
  <c r="Q16" i="53"/>
  <c r="T15" i="53"/>
  <c r="S15" i="53"/>
  <c r="R15" i="53"/>
  <c r="Q15" i="53"/>
  <c r="P15" i="53"/>
  <c r="T14" i="53"/>
  <c r="S14" i="53"/>
  <c r="R14" i="53"/>
  <c r="Q14" i="53"/>
  <c r="P14" i="53"/>
  <c r="O14" i="53"/>
  <c r="T13" i="53"/>
  <c r="S13" i="53"/>
  <c r="R13" i="53"/>
  <c r="Q13" i="53"/>
  <c r="P13" i="53"/>
  <c r="O13" i="53"/>
  <c r="N13" i="53"/>
  <c r="T12" i="53"/>
  <c r="S12" i="53"/>
  <c r="R12" i="53"/>
  <c r="Q12" i="53"/>
  <c r="P12" i="53"/>
  <c r="O12" i="53"/>
  <c r="N12" i="53"/>
  <c r="M12" i="53"/>
  <c r="T11" i="53"/>
  <c r="S11" i="53"/>
  <c r="R11" i="53"/>
  <c r="Q11" i="53"/>
  <c r="P11" i="53"/>
  <c r="O11" i="53"/>
  <c r="N11" i="53"/>
  <c r="M11" i="53"/>
  <c r="L11" i="53"/>
  <c r="T10" i="53"/>
  <c r="S10" i="53"/>
  <c r="R10" i="53"/>
  <c r="Q10" i="53"/>
  <c r="P10" i="53"/>
  <c r="O10" i="53"/>
  <c r="N10" i="53"/>
  <c r="M10" i="53"/>
  <c r="L10" i="53"/>
  <c r="K10" i="53"/>
  <c r="T9" i="53"/>
  <c r="S9" i="53"/>
  <c r="R9" i="53"/>
  <c r="Q9" i="53"/>
  <c r="P9" i="53"/>
  <c r="O9" i="53"/>
  <c r="N9" i="53"/>
  <c r="M9" i="53"/>
  <c r="L9" i="53"/>
  <c r="K9" i="53"/>
  <c r="J9" i="53"/>
  <c r="T8" i="53"/>
  <c r="S8" i="53"/>
  <c r="R8" i="53"/>
  <c r="Q8" i="53"/>
  <c r="P8" i="53"/>
  <c r="O8" i="53"/>
  <c r="N8" i="53"/>
  <c r="M8" i="53"/>
  <c r="L8" i="53"/>
  <c r="K8" i="53"/>
  <c r="J8" i="53"/>
  <c r="I8" i="53"/>
  <c r="T6" i="53"/>
  <c r="S6" i="53"/>
  <c r="R6" i="53"/>
  <c r="Q6" i="53"/>
  <c r="P6" i="53"/>
  <c r="O6" i="53"/>
  <c r="N6" i="53"/>
  <c r="M6" i="53"/>
  <c r="L6" i="53"/>
  <c r="K6" i="53"/>
  <c r="J6" i="53"/>
  <c r="I6" i="53"/>
  <c r="H6" i="53"/>
  <c r="T4" i="53"/>
  <c r="S4" i="53"/>
  <c r="R4" i="53"/>
  <c r="Q4" i="53"/>
  <c r="P4" i="53"/>
  <c r="O4" i="53"/>
  <c r="N4" i="53"/>
  <c r="M4" i="53"/>
  <c r="L4" i="53"/>
  <c r="K4" i="53"/>
  <c r="J4" i="53"/>
  <c r="I4" i="53"/>
  <c r="H4" i="53"/>
  <c r="F4" i="53"/>
  <c r="T3" i="53"/>
  <c r="S3" i="53"/>
  <c r="R3" i="53"/>
  <c r="Q3" i="53"/>
  <c r="P3" i="53"/>
  <c r="O3" i="53"/>
  <c r="N3" i="53"/>
  <c r="M3" i="53"/>
  <c r="L3" i="53"/>
  <c r="K3" i="53"/>
  <c r="J3" i="53"/>
  <c r="I3" i="53"/>
  <c r="H3" i="53"/>
  <c r="F3" i="53"/>
  <c r="D3" i="53"/>
  <c r="T2" i="53"/>
  <c r="S2" i="53"/>
  <c r="R2" i="53"/>
  <c r="Q2" i="53"/>
  <c r="P2" i="53"/>
  <c r="O2" i="53"/>
  <c r="N2" i="53"/>
  <c r="M2" i="53"/>
  <c r="L2" i="53"/>
  <c r="K2" i="53"/>
  <c r="J2" i="53"/>
  <c r="I2" i="53"/>
  <c r="H2" i="53"/>
  <c r="F2" i="53"/>
  <c r="D2" i="53"/>
  <c r="C2" i="53"/>
  <c r="AR44" i="50" l="1"/>
  <c r="AR43" i="50"/>
  <c r="AR42" i="50"/>
  <c r="AR41" i="50"/>
  <c r="AR40" i="50"/>
  <c r="AR39" i="50"/>
  <c r="AR38" i="50"/>
  <c r="AR36" i="50"/>
  <c r="AR34" i="50"/>
  <c r="AR33" i="50"/>
  <c r="AR32" i="50"/>
  <c r="AR31" i="50"/>
  <c r="AR30" i="50"/>
  <c r="AR29" i="50"/>
  <c r="AR28" i="50"/>
  <c r="AR27" i="50"/>
  <c r="AR26" i="50"/>
  <c r="AR25" i="50"/>
  <c r="AR24" i="50"/>
  <c r="AR23" i="50"/>
  <c r="AR22" i="50"/>
  <c r="AR20" i="50"/>
  <c r="AR19" i="50"/>
  <c r="S19" i="50"/>
  <c r="AR18" i="50"/>
  <c r="S18" i="50"/>
  <c r="AR17" i="50"/>
  <c r="S17" i="50"/>
  <c r="AR16" i="50"/>
  <c r="S16" i="50"/>
  <c r="AR15" i="50"/>
  <c r="S15" i="50"/>
  <c r="AR14" i="50"/>
  <c r="S14" i="50"/>
  <c r="AR13" i="50"/>
  <c r="S13" i="50"/>
  <c r="AR12" i="50"/>
  <c r="S12" i="50"/>
  <c r="L12" i="50"/>
  <c r="AR10" i="50"/>
  <c r="S10" i="50"/>
  <c r="L10" i="50"/>
  <c r="K10" i="50"/>
  <c r="AR9" i="50"/>
  <c r="S9" i="50"/>
  <c r="L9" i="50"/>
  <c r="K9" i="50"/>
  <c r="I9" i="50"/>
  <c r="AR8" i="50"/>
  <c r="S8" i="50"/>
  <c r="L8" i="50"/>
  <c r="K8" i="50"/>
  <c r="I8" i="50"/>
  <c r="H8" i="50"/>
  <c r="AR7" i="50"/>
  <c r="S7" i="50"/>
  <c r="L7" i="50"/>
  <c r="K7" i="50"/>
  <c r="I7" i="50"/>
  <c r="H7" i="50"/>
  <c r="G7" i="50"/>
  <c r="AR6" i="50"/>
  <c r="S6" i="50"/>
  <c r="L6" i="50"/>
  <c r="K6" i="50"/>
  <c r="I6" i="50"/>
  <c r="H6" i="50"/>
  <c r="G6" i="50"/>
  <c r="F6" i="50"/>
  <c r="AR5" i="50"/>
  <c r="S5" i="50"/>
  <c r="L5" i="50"/>
  <c r="K5" i="50"/>
  <c r="I5" i="50"/>
  <c r="H5" i="50"/>
  <c r="G5" i="50"/>
  <c r="F5" i="50"/>
  <c r="E5" i="50"/>
  <c r="AR4" i="50"/>
  <c r="S4" i="50"/>
  <c r="L4" i="50"/>
  <c r="K4" i="50"/>
  <c r="I4" i="50"/>
  <c r="H4" i="50"/>
  <c r="G4" i="50"/>
  <c r="F4" i="50"/>
  <c r="E4" i="50"/>
  <c r="D4" i="50"/>
  <c r="AR3" i="50"/>
  <c r="AQ3" i="50"/>
  <c r="AP3" i="50"/>
  <c r="AO3" i="50"/>
  <c r="AN3" i="50"/>
  <c r="AM3" i="50"/>
  <c r="AL3" i="50"/>
  <c r="AK3" i="50"/>
  <c r="AJ3" i="50"/>
  <c r="AI3" i="50"/>
  <c r="AH3" i="50"/>
  <c r="AG3" i="50"/>
  <c r="AF3" i="50"/>
  <c r="AE3" i="50"/>
  <c r="AD3" i="50"/>
  <c r="AC3" i="50"/>
  <c r="AA3" i="50"/>
  <c r="Z3" i="50"/>
  <c r="Y3" i="50"/>
  <c r="X3" i="50"/>
  <c r="W3" i="50"/>
  <c r="V3" i="50"/>
  <c r="U3" i="50"/>
  <c r="S3" i="50"/>
  <c r="Q3" i="50"/>
  <c r="P3" i="50"/>
  <c r="O3" i="50"/>
  <c r="N3" i="50"/>
  <c r="M3" i="50"/>
  <c r="L3" i="50"/>
  <c r="K3" i="50"/>
  <c r="I3" i="50"/>
  <c r="H3" i="50"/>
  <c r="G3" i="50"/>
  <c r="F3" i="50"/>
  <c r="E3" i="50"/>
  <c r="D3" i="50"/>
  <c r="C3" i="50"/>
</calcChain>
</file>

<file path=xl/sharedStrings.xml><?xml version="1.0" encoding="utf-8"?>
<sst xmlns="http://schemas.openxmlformats.org/spreadsheetml/2006/main" count="1245" uniqueCount="811">
  <si>
    <t>Вес</t>
  </si>
  <si>
    <t>0,5 kg</t>
  </si>
  <si>
    <t>1,0 kg</t>
  </si>
  <si>
    <t>1,5 kg</t>
  </si>
  <si>
    <t>2,0 kg</t>
  </si>
  <si>
    <t>2,5 kg</t>
  </si>
  <si>
    <t>3,0 kg</t>
  </si>
  <si>
    <t>3,5 kg</t>
  </si>
  <si>
    <t>4,0 kg</t>
  </si>
  <si>
    <t>4,5 kg</t>
  </si>
  <si>
    <t>5,0 kg</t>
  </si>
  <si>
    <t>10,0 kg</t>
  </si>
  <si>
    <t>+ 1,0 kg</t>
  </si>
  <si>
    <t>Аксай</t>
  </si>
  <si>
    <t>Актау</t>
  </si>
  <si>
    <t>Атырау</t>
  </si>
  <si>
    <t>Балхаш</t>
  </si>
  <si>
    <t>Жезказган</t>
  </si>
  <si>
    <t>Караганда</t>
  </si>
  <si>
    <t>Кокшетау</t>
  </si>
  <si>
    <t>Кульсары</t>
  </si>
  <si>
    <t>Павлодар</t>
  </si>
  <si>
    <t>Петропавловск</t>
  </si>
  <si>
    <t>Рудный</t>
  </si>
  <si>
    <t>Тараз</t>
  </si>
  <si>
    <t>Темиртау</t>
  </si>
  <si>
    <t>Уральск</t>
  </si>
  <si>
    <t>Усть-Каменогорск</t>
  </si>
  <si>
    <t>Экибастуз</t>
  </si>
  <si>
    <t>Тарифные зоны</t>
  </si>
  <si>
    <t>Шымкент</t>
  </si>
  <si>
    <t>Тариф на доставку, тенге</t>
  </si>
  <si>
    <t>Тенгиз</t>
  </si>
  <si>
    <t>Атбасар</t>
  </si>
  <si>
    <t>Степногорск</t>
  </si>
  <si>
    <t>Хромтау</t>
  </si>
  <si>
    <t>Кентау</t>
  </si>
  <si>
    <t>Лисаковск</t>
  </si>
  <si>
    <t>Сарань</t>
  </si>
  <si>
    <t>Шахтинск</t>
  </si>
  <si>
    <t>Сатпаев</t>
  </si>
  <si>
    <t>Щучинск</t>
  </si>
  <si>
    <t>Боровое</t>
  </si>
  <si>
    <t>Аксу</t>
  </si>
  <si>
    <t>Байсерке</t>
  </si>
  <si>
    <t>Иссык</t>
  </si>
  <si>
    <t>Жетыген</t>
  </si>
  <si>
    <t>Капчагай</t>
  </si>
  <si>
    <t>Каскелен</t>
  </si>
  <si>
    <t>Талгар</t>
  </si>
  <si>
    <t>Жайрем</t>
  </si>
  <si>
    <t>Байконур</t>
  </si>
  <si>
    <t>Курчатов</t>
  </si>
  <si>
    <t>Риддер</t>
  </si>
  <si>
    <t>Аксукент</t>
  </si>
  <si>
    <t>Туркестан</t>
  </si>
  <si>
    <t>Кызыл-Орда</t>
  </si>
  <si>
    <t>Акколь</t>
  </si>
  <si>
    <t>Алматы</t>
  </si>
  <si>
    <t>Актобе</t>
  </si>
  <si>
    <t>Ерейментау</t>
  </si>
  <si>
    <t>Семей</t>
  </si>
  <si>
    <t>Жана-Озень</t>
  </si>
  <si>
    <t>-</t>
  </si>
  <si>
    <t>Шемонаиха</t>
  </si>
  <si>
    <t>Аркалык</t>
  </si>
  <si>
    <t>Шиели</t>
  </si>
  <si>
    <t>Кулан</t>
  </si>
  <si>
    <t>Мерке</t>
  </si>
  <si>
    <t>Сайрам</t>
  </si>
  <si>
    <t>Зона 2</t>
  </si>
  <si>
    <t>Зона 3</t>
  </si>
  <si>
    <t>Зона 4</t>
  </si>
  <si>
    <t>Населённый пункт</t>
  </si>
  <si>
    <t>Внутри области</t>
  </si>
  <si>
    <t>Калкаман</t>
  </si>
  <si>
    <t>Ремизовка</t>
  </si>
  <si>
    <t>Чемолган</t>
  </si>
  <si>
    <t>Актюбинская область</t>
  </si>
  <si>
    <t>Атырауская область</t>
  </si>
  <si>
    <t>Серебрянск</t>
  </si>
  <si>
    <t>Есиль</t>
  </si>
  <si>
    <t>Васильковский ГОК</t>
  </si>
  <si>
    <t>Макинск</t>
  </si>
  <si>
    <t>Алга</t>
  </si>
  <si>
    <t>Кандыагаш</t>
  </si>
  <si>
    <t>Мартук</t>
  </si>
  <si>
    <t>Хобда</t>
  </si>
  <si>
    <t>Шалкар</t>
  </si>
  <si>
    <t>Желаево</t>
  </si>
  <si>
    <t>Кызылординская область</t>
  </si>
  <si>
    <t>Костанайская область</t>
  </si>
  <si>
    <t>Мангыстауская область</t>
  </si>
  <si>
    <t>Северо-Казахстанская область</t>
  </si>
  <si>
    <t>Жамбылская область</t>
  </si>
  <si>
    <t>Павлодарская область</t>
  </si>
  <si>
    <t>Кордай</t>
  </si>
  <si>
    <t>Карагандинская область</t>
  </si>
  <si>
    <t>Акмолинская область (ч/з Кокшетау)</t>
  </si>
  <si>
    <t>Курык</t>
  </si>
  <si>
    <t>Форт Шевченко</t>
  </si>
  <si>
    <t>Казгермунай</t>
  </si>
  <si>
    <t>Торетам</t>
  </si>
  <si>
    <t>Баутино</t>
  </si>
  <si>
    <t>Бейнеу</t>
  </si>
  <si>
    <t>Умирзак</t>
  </si>
  <si>
    <t>Баянаул</t>
  </si>
  <si>
    <t>Мамлютка</t>
  </si>
  <si>
    <t>Луговое</t>
  </si>
  <si>
    <t>Шу</t>
  </si>
  <si>
    <t>Арысь</t>
  </si>
  <si>
    <t>Ленгер</t>
  </si>
  <si>
    <t>Тассай</t>
  </si>
  <si>
    <t>Вес отправления, кг</t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</si>
  <si>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1,00</t>
    </r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</si>
  <si>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3,00</t>
    </r>
  </si>
  <si>
    <t>Зона 1</t>
  </si>
  <si>
    <t>7-10</t>
  </si>
  <si>
    <t>10-13</t>
  </si>
  <si>
    <t>Боранколь</t>
  </si>
  <si>
    <t>Мангыстау ст.</t>
  </si>
  <si>
    <t>Балпык би</t>
  </si>
  <si>
    <t>Боролдай (Бурундай)</t>
  </si>
  <si>
    <t>Комсомол</t>
  </si>
  <si>
    <t>Тенге</t>
  </si>
  <si>
    <t>Шетпе</t>
  </si>
  <si>
    <t>Карабалык</t>
  </si>
  <si>
    <t>Геолог</t>
  </si>
  <si>
    <t>Жумыскер</t>
  </si>
  <si>
    <t>Саумалколь</t>
  </si>
  <si>
    <t>Якорь</t>
  </si>
  <si>
    <t>КБИ</t>
  </si>
  <si>
    <t>Западно-Казахстанская область</t>
  </si>
  <si>
    <t>Из област. центров РК</t>
  </si>
  <si>
    <t>Из прочих нас. пунктов</t>
  </si>
  <si>
    <t>Каргалы (Фабричный)</t>
  </si>
  <si>
    <t>Талдыкорган</t>
  </si>
  <si>
    <t>Вес отправления округляется в большую сторону до ближайшего значения, соответствующего тарифной сетке</t>
  </si>
  <si>
    <t>3-10</t>
  </si>
  <si>
    <t>Тарифные зоны доставки между регионами Республики Казахстан (тариф Эконом)</t>
  </si>
  <si>
    <t>Коныспай</t>
  </si>
  <si>
    <t>Аэропорт г. Актау</t>
  </si>
  <si>
    <t>Отеген Батыр</t>
  </si>
  <si>
    <t>Сары-Агаш</t>
  </si>
  <si>
    <t>Аягоз</t>
  </si>
  <si>
    <t>Алатау пос.</t>
  </si>
  <si>
    <t>Туймебаева пос.</t>
  </si>
  <si>
    <t>Костанай</t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</si>
  <si>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2,00</t>
    </r>
  </si>
  <si>
    <t>Талас ст.</t>
  </si>
  <si>
    <r>
      <t xml:space="preserve">Составляющая "Склад" применяется </t>
    </r>
    <r>
      <rPr>
        <b/>
        <i/>
        <sz val="10"/>
        <rFont val="Arial Cyr"/>
        <charset val="204"/>
      </rPr>
      <t xml:space="preserve">ТОЛЬКО </t>
    </r>
    <r>
      <rPr>
        <i/>
        <sz val="10"/>
        <rFont val="Arial Cyr"/>
        <charset val="204"/>
      </rPr>
      <t>для областных центров Казахстана, в которых есть филиалы (пункты приёма) отправлений</t>
    </r>
  </si>
  <si>
    <t>Туркестанская область</t>
  </si>
  <si>
    <t>Джетысай</t>
  </si>
  <si>
    <t>Узун-Агаш (Узынагаш)</t>
  </si>
  <si>
    <t>Гулдала</t>
  </si>
  <si>
    <t>Первомайский пос.</t>
  </si>
  <si>
    <t>Вес отправления округляется в большую сторону до ближайшего значения, соответствующего тарифной сетке.</t>
  </si>
  <si>
    <t>Нур-Султан</t>
  </si>
  <si>
    <t>"Дверь - Дверь"</t>
  </si>
  <si>
    <t>"Склад - Дверь" / "Дверь - Склад"  *</t>
  </si>
  <si>
    <t>"Склад - Склад" **</t>
  </si>
  <si>
    <t>* Составляющая "Склад" применяется ТОЛЬКО для областных центров Казахстана, в которых есть филиалы (пункты приёма) отправлений.</t>
  </si>
  <si>
    <t>Тариф не применяется.</t>
  </si>
  <si>
    <t>+ 1,00 кг &gt; 10 кг</t>
  </si>
  <si>
    <t>Все тарифы включают  НДС, вызов курьера и стандартный упаковочный материал.</t>
  </si>
  <si>
    <t>+ 1,00 kg</t>
  </si>
  <si>
    <t>≤ 10,00</t>
  </si>
  <si>
    <t>Срок доставки, раб.дни</t>
  </si>
  <si>
    <t>Тариф "Эконом" на курьерскую доставку наземным транспортом между регионами Казахстана (в  тенге)</t>
  </si>
  <si>
    <t>Схема доставки "Дверь - Дверь"</t>
  </si>
  <si>
    <t>Схема доставки "Склад-Дверь" / "Дверь-Склад"</t>
  </si>
  <si>
    <t>Схема доставки "Склад-Склад"</t>
  </si>
  <si>
    <t>Алтай</t>
  </si>
  <si>
    <t>Если любой из габаритов отправки превышает 100 сантиметров либо вес одного места превышает 70 кг, стоимость доставки рассчитывается по индивидуальному запросу.</t>
  </si>
  <si>
    <t>Тариф "Блиц" на курьерскую доставку сверхсрочных отправлений между регионами Казахстана</t>
  </si>
  <si>
    <t>ГРЭС-1, ГРЭС-2</t>
  </si>
  <si>
    <t>Зона 5</t>
  </si>
  <si>
    <t>Тариф "Экспресс" на курьерскую доставку между регионами Казахстана</t>
  </si>
  <si>
    <t>Прочие направления, не указанные в данном перечне, относятся к 5-ой тарифной зоне</t>
  </si>
  <si>
    <r>
      <t xml:space="preserve">Тариф применяется ТОЛЬКО при отправках между областными центрами Казахстана и подразумевает передачу Отправителем курьерских отправлений, а также выдачу их Получателю непосредственно в офисах Avis Logistics. Вызов курьера к Отправителю и доставка Получателю по адресу в рамках данной услуги </t>
    </r>
    <r>
      <rPr>
        <b/>
        <i/>
        <sz val="10"/>
        <rFont val="Arial Cyr"/>
        <charset val="204"/>
      </rPr>
      <t>НЕ ПРЕДУСМОТРЕНЫ!</t>
    </r>
  </si>
  <si>
    <r>
      <t xml:space="preserve">** Тариф применяется </t>
    </r>
    <r>
      <rPr>
        <b/>
        <i/>
        <sz val="10"/>
        <rFont val="Arial Cyr"/>
        <charset val="204"/>
      </rPr>
      <t>ТОЛЬКО</t>
    </r>
    <r>
      <rPr>
        <i/>
        <sz val="10"/>
        <rFont val="Arial Cyr"/>
        <charset val="204"/>
      </rPr>
      <t xml:space="preserve"> при отправках между областными центрами Казахстана и подразумевает передачу Отправителем курьерских отправлений, а также выдачу их Получателю непосредственно в офисах Avis Logistics. Вызов курьера к Отправителю и доставка Получателю по адресу в рамках данной услуги </t>
    </r>
    <r>
      <rPr>
        <b/>
        <i/>
        <sz val="10"/>
        <rFont val="Arial Cyr"/>
        <charset val="204"/>
      </rPr>
      <t>НЕ ПРЕДУСМОТРЕНЫ</t>
    </r>
    <r>
      <rPr>
        <i/>
        <sz val="10"/>
        <rFont val="Arial Cyr"/>
        <charset val="204"/>
      </rPr>
      <t>!</t>
    </r>
  </si>
  <si>
    <t>Все тарифы включают  НДС, топливные и прочие сборы, вызов курьера и стандартный упаковочный материал.</t>
  </si>
  <si>
    <t>Житикара</t>
  </si>
  <si>
    <t>Услуга предусматривает отправку ближайшим авиарейсом при условии приема отправления курьером за 6 часов до вылета самолета двумя видами отправок: для пакетной документации весом  до 2,00 кг - командирской почтой, для всех остальных категорий отправлений - по  грузовой авианакладной.</t>
  </si>
  <si>
    <t>Схемы доставки "Склад-Дверь", "Дверь-Склад" и "Склад-Склад" для тарифа Блиц не предусмотрены.</t>
  </si>
  <si>
    <t>Тариф "Блиц" на доставку неконсолидированных термолабильных отправлений между регионами Казахстана</t>
  </si>
  <si>
    <t>Тариф не применяется</t>
  </si>
  <si>
    <t>Тариф "Экспресс" на доставку термолабильных отправлений между регионами Казахстана в составе консолидаций</t>
  </si>
  <si>
    <t>Все тарифы включают  НДС, топливные и прочие сборы, вызов курьера, стандартный упаковочный материал.</t>
  </si>
  <si>
    <t>Тасбогет</t>
  </si>
  <si>
    <t>Алматинская область</t>
  </si>
  <si>
    <t>Кызылорда</t>
  </si>
  <si>
    <t>Экспресс</t>
  </si>
  <si>
    <t>1/2*</t>
  </si>
  <si>
    <t>* Номер зоны при пересылке между областными центрами определяется прямым (зона 1) либо транзитным (зона 2) сообщением между городами.</t>
  </si>
  <si>
    <t>Зона 1-2</t>
  </si>
  <si>
    <t>Коныспай пос.</t>
  </si>
  <si>
    <t>Хан Тенгри</t>
  </si>
  <si>
    <t>Тарифные зоны доставки между регионами Республики Казахстан (тариф Экспресс)</t>
  </si>
  <si>
    <t>Международные тарифные зоны</t>
  </si>
  <si>
    <t>Страна</t>
  </si>
  <si>
    <t>Зона</t>
  </si>
  <si>
    <t>А</t>
  </si>
  <si>
    <t>Гондурас</t>
  </si>
  <si>
    <t>Ливан</t>
  </si>
  <si>
    <t>С</t>
  </si>
  <si>
    <t>Австралия</t>
  </si>
  <si>
    <t>Гонконг</t>
  </si>
  <si>
    <t>Австрия</t>
  </si>
  <si>
    <t>Гренада</t>
  </si>
  <si>
    <t>Литва</t>
  </si>
  <si>
    <t>Саудовская Аравия</t>
  </si>
  <si>
    <t>Албания</t>
  </si>
  <si>
    <t>Гренландия</t>
  </si>
  <si>
    <t>Лихтенштейн</t>
  </si>
  <si>
    <t>Свазиленд</t>
  </si>
  <si>
    <t>Алжир</t>
  </si>
  <si>
    <t>Греция</t>
  </si>
  <si>
    <t>Люксембург</t>
  </si>
  <si>
    <t>Сейшельские о-ва</t>
  </si>
  <si>
    <t>Американское Самоа</t>
  </si>
  <si>
    <t>Грузия</t>
  </si>
  <si>
    <t>М</t>
  </si>
  <si>
    <t>Сенегал</t>
  </si>
  <si>
    <t>Ангилья</t>
  </si>
  <si>
    <t>Гуам</t>
  </si>
  <si>
    <t>Маврикий</t>
  </si>
  <si>
    <t>Сербия</t>
  </si>
  <si>
    <t>Ангола</t>
  </si>
  <si>
    <t>Д</t>
  </si>
  <si>
    <t>Мавритания</t>
  </si>
  <si>
    <t>Сингапур</t>
  </si>
  <si>
    <t>Андорра</t>
  </si>
  <si>
    <t>Дания</t>
  </si>
  <si>
    <t>Мадагаскар</t>
  </si>
  <si>
    <t>Антигуа</t>
  </si>
  <si>
    <t>Джибути</t>
  </si>
  <si>
    <t>Макао</t>
  </si>
  <si>
    <t>Словакия</t>
  </si>
  <si>
    <t>Аргентина</t>
  </si>
  <si>
    <t>Доминика</t>
  </si>
  <si>
    <t>Македония</t>
  </si>
  <si>
    <t>Словения</t>
  </si>
  <si>
    <t>Аруба</t>
  </si>
  <si>
    <t>Доминиканская Р-ка</t>
  </si>
  <si>
    <t>Малави</t>
  </si>
  <si>
    <t>Суринам</t>
  </si>
  <si>
    <t>Афганистан</t>
  </si>
  <si>
    <t>Е</t>
  </si>
  <si>
    <t>Малайзия</t>
  </si>
  <si>
    <t>США</t>
  </si>
  <si>
    <t>Б</t>
  </si>
  <si>
    <t>Египет</t>
  </si>
  <si>
    <t>Мали</t>
  </si>
  <si>
    <t>Т</t>
  </si>
  <si>
    <t>Багамские о-ва</t>
  </si>
  <si>
    <t>З</t>
  </si>
  <si>
    <t>Мальдивы</t>
  </si>
  <si>
    <t>Таити</t>
  </si>
  <si>
    <t>Бангладеш</t>
  </si>
  <si>
    <t>Мальта</t>
  </si>
  <si>
    <t>Таиланд</t>
  </si>
  <si>
    <t>Барбадос</t>
  </si>
  <si>
    <t>Замбия</t>
  </si>
  <si>
    <t>Марокко</t>
  </si>
  <si>
    <t>Тайвань</t>
  </si>
  <si>
    <t>Барбуда</t>
  </si>
  <si>
    <t>Мартиника</t>
  </si>
  <si>
    <t>Танзания</t>
  </si>
  <si>
    <t>Бахрейн</t>
  </si>
  <si>
    <t>И</t>
  </si>
  <si>
    <t>Мексика</t>
  </si>
  <si>
    <t>Того</t>
  </si>
  <si>
    <t>Белиз</t>
  </si>
  <si>
    <t>Израиль</t>
  </si>
  <si>
    <t>Мозамбик</t>
  </si>
  <si>
    <t>Тонга</t>
  </si>
  <si>
    <t>Бельгия</t>
  </si>
  <si>
    <t>Индия</t>
  </si>
  <si>
    <t>Молдова</t>
  </si>
  <si>
    <t>Бенин</t>
  </si>
  <si>
    <t>Индонезия</t>
  </si>
  <si>
    <t>Монако</t>
  </si>
  <si>
    <t>Тунис</t>
  </si>
  <si>
    <t>Иордания</t>
  </si>
  <si>
    <t>Монголия</t>
  </si>
  <si>
    <r>
      <t xml:space="preserve">Туркменистан </t>
    </r>
    <r>
      <rPr>
        <b/>
        <i/>
        <sz val="8"/>
        <rFont val="Arial Cyr"/>
        <charset val="204"/>
      </rPr>
      <t>*</t>
    </r>
  </si>
  <si>
    <t>Бермудские о-ва</t>
  </si>
  <si>
    <t>Ирак</t>
  </si>
  <si>
    <t>Монтенегро (Черногория)</t>
  </si>
  <si>
    <t>Турция</t>
  </si>
  <si>
    <t>Болгария</t>
  </si>
  <si>
    <t>Монтсеррат</t>
  </si>
  <si>
    <t>У</t>
  </si>
  <si>
    <t>Боливия</t>
  </si>
  <si>
    <t>Ирландия</t>
  </si>
  <si>
    <t>Мьянма (Бирма)</t>
  </si>
  <si>
    <t>Уганда</t>
  </si>
  <si>
    <t>Бонайре</t>
  </si>
  <si>
    <t>Исландия</t>
  </si>
  <si>
    <t>Н</t>
  </si>
  <si>
    <t>Уругвай</t>
  </si>
  <si>
    <t>Босния и Герцеговина</t>
  </si>
  <si>
    <t>Испания</t>
  </si>
  <si>
    <t>Намибия</t>
  </si>
  <si>
    <t>Ф</t>
  </si>
  <si>
    <t>Ботсвана</t>
  </si>
  <si>
    <t>Италия</t>
  </si>
  <si>
    <t>Непал</t>
  </si>
  <si>
    <t>Фиджи</t>
  </si>
  <si>
    <t>Бразилия</t>
  </si>
  <si>
    <t>Нигер</t>
  </si>
  <si>
    <t>Филиппины</t>
  </si>
  <si>
    <t>Бруней</t>
  </si>
  <si>
    <t>Нигерия</t>
  </si>
  <si>
    <t>Финляндия</t>
  </si>
  <si>
    <t>Буркина-Фасо</t>
  </si>
  <si>
    <t>К</t>
  </si>
  <si>
    <t>Нидерланды</t>
  </si>
  <si>
    <t>Франция</t>
  </si>
  <si>
    <t>Бурунди</t>
  </si>
  <si>
    <t>Камбоджа</t>
  </si>
  <si>
    <t>Никарагуа</t>
  </si>
  <si>
    <t>Французская Гайана</t>
  </si>
  <si>
    <t>Бутан</t>
  </si>
  <si>
    <t>Камерун</t>
  </si>
  <si>
    <t>Новая Зеландия</t>
  </si>
  <si>
    <t>Французская Полинезия</t>
  </si>
  <si>
    <t>В</t>
  </si>
  <si>
    <t>Канада</t>
  </si>
  <si>
    <t>Новая Каледония</t>
  </si>
  <si>
    <t>Х</t>
  </si>
  <si>
    <t>Вануату</t>
  </si>
  <si>
    <t>Канарские острова</t>
  </si>
  <si>
    <t>Норвегия</t>
  </si>
  <si>
    <t>Хорватия</t>
  </si>
  <si>
    <t>Ватикан</t>
  </si>
  <si>
    <t>Катар</t>
  </si>
  <si>
    <t>О</t>
  </si>
  <si>
    <t>Ч</t>
  </si>
  <si>
    <t>Великобритания</t>
  </si>
  <si>
    <t>Кения</t>
  </si>
  <si>
    <t>ОАЭ</t>
  </si>
  <si>
    <t>Чад</t>
  </si>
  <si>
    <t>Венгрия</t>
  </si>
  <si>
    <t>Кипр</t>
  </si>
  <si>
    <t>Оман</t>
  </si>
  <si>
    <t>Венесуэла</t>
  </si>
  <si>
    <t>П</t>
  </si>
  <si>
    <t>Чехия</t>
  </si>
  <si>
    <t>Виргинские о-ва</t>
  </si>
  <si>
    <t>Пакистан</t>
  </si>
  <si>
    <t>Чили</t>
  </si>
  <si>
    <t>Вьетнам</t>
  </si>
  <si>
    <t>Колумбия</t>
  </si>
  <si>
    <t>Палау</t>
  </si>
  <si>
    <t>Ш</t>
  </si>
  <si>
    <t>Г</t>
  </si>
  <si>
    <t>Конго</t>
  </si>
  <si>
    <t>Швейцария</t>
  </si>
  <si>
    <t>Габон</t>
  </si>
  <si>
    <t>Корея Южная</t>
  </si>
  <si>
    <t>Панама</t>
  </si>
  <si>
    <t>Швеция</t>
  </si>
  <si>
    <t>Гаити</t>
  </si>
  <si>
    <t>Коста-Рика</t>
  </si>
  <si>
    <t>Папуа-Новая Гвинея</t>
  </si>
  <si>
    <t>Шри-Ланка</t>
  </si>
  <si>
    <t>Гайана</t>
  </si>
  <si>
    <t>Косово</t>
  </si>
  <si>
    <t>Парагвай</t>
  </si>
  <si>
    <t>Э</t>
  </si>
  <si>
    <t>Гамбия</t>
  </si>
  <si>
    <t>Кувейт</t>
  </si>
  <si>
    <t>Перу</t>
  </si>
  <si>
    <t>Эквадор</t>
  </si>
  <si>
    <t>Гана</t>
  </si>
  <si>
    <t>Кука о-ва</t>
  </si>
  <si>
    <t>Польша</t>
  </si>
  <si>
    <t>Эстония</t>
  </si>
  <si>
    <t>Гваделупа</t>
  </si>
  <si>
    <t>Курасао</t>
  </si>
  <si>
    <t>Португалия</t>
  </si>
  <si>
    <t>Эфиопия</t>
  </si>
  <si>
    <t>Гватемала</t>
  </si>
  <si>
    <t>Л</t>
  </si>
  <si>
    <t>Пуэрто-Рико</t>
  </si>
  <si>
    <t>Ю</t>
  </si>
  <si>
    <t>Гвинея</t>
  </si>
  <si>
    <t>Латвия</t>
  </si>
  <si>
    <t>Р</t>
  </si>
  <si>
    <t>ЮАР</t>
  </si>
  <si>
    <t>Гвинея-Бисау</t>
  </si>
  <si>
    <t>Лаос</t>
  </si>
  <si>
    <t>Реюньон</t>
  </si>
  <si>
    <t>Я</t>
  </si>
  <si>
    <t>Германия</t>
  </si>
  <si>
    <t>Лесото</t>
  </si>
  <si>
    <t>Руанда</t>
  </si>
  <si>
    <t>Ямайка</t>
  </si>
  <si>
    <t>Гибралтар</t>
  </si>
  <si>
    <t>Либерия</t>
  </si>
  <si>
    <t>Румыния</t>
  </si>
  <si>
    <t>Япония</t>
  </si>
  <si>
    <t>Доставка в страны, не указанные в данном перечне, осуществляется по предварительному запросу</t>
  </si>
  <si>
    <t>* К отправке в Туркменистан принимаются только документы весом не более 2,00 кг</t>
  </si>
  <si>
    <t>Документы / Documents</t>
  </si>
  <si>
    <t>Стоимость доставки документов весом свыше 2,00 кг рассчитывается по тарифам посылок.</t>
  </si>
  <si>
    <t>Посылки / Parcels</t>
  </si>
  <si>
    <t>+ 1,0 кг</t>
  </si>
  <si>
    <t>Отправления за пределы Таможенного союза могут облагаться таможенными пошлинами по прибытию в страну назначения</t>
  </si>
  <si>
    <t>Все тарифы включают вызов курьера и стандартный упаковочный материал.</t>
  </si>
  <si>
    <t>Если любой из габаритов отправки превышает 100 сантиметров либо вес одного места превышает 70 кг, стоимость доставки рассчитывается по индивидуальному запросу</t>
  </si>
  <si>
    <t>Тарифные зоны доставки в Беларусь, Россию и страны Средней Азии</t>
  </si>
  <si>
    <t>Город</t>
  </si>
  <si>
    <t>Беларусь</t>
  </si>
  <si>
    <t>Горно-Алтайск</t>
  </si>
  <si>
    <t>Нарьян-Мар</t>
  </si>
  <si>
    <t>Сыктывкар</t>
  </si>
  <si>
    <t>Брест</t>
  </si>
  <si>
    <t>Евпатория</t>
  </si>
  <si>
    <t>Находка</t>
  </si>
  <si>
    <t>Таганрог</t>
  </si>
  <si>
    <t>Витебск</t>
  </si>
  <si>
    <t>Екатеринбург</t>
  </si>
  <si>
    <t>Нижневартовск</t>
  </si>
  <si>
    <t>Тамбов</t>
  </si>
  <si>
    <t>Гомель</t>
  </si>
  <si>
    <t>Жуковский</t>
  </si>
  <si>
    <t>Нижний Новгород</t>
  </si>
  <si>
    <t>Тверь</t>
  </si>
  <si>
    <t>Гродно</t>
  </si>
  <si>
    <t>Зеленоград</t>
  </si>
  <si>
    <t>Нижний Тагил</t>
  </si>
  <si>
    <t>Тольятти</t>
  </si>
  <si>
    <t>Минск</t>
  </si>
  <si>
    <t>Иваново</t>
  </si>
  <si>
    <t>Новгород</t>
  </si>
  <si>
    <t>Томск</t>
  </si>
  <si>
    <t>Могилев</t>
  </si>
  <si>
    <t>Ижевск</t>
  </si>
  <si>
    <t>Новокузнецк</t>
  </si>
  <si>
    <t>Туапсе</t>
  </si>
  <si>
    <t>Кыргызстан</t>
  </si>
  <si>
    <t>Йошкар-Ола</t>
  </si>
  <si>
    <t>Новороссийск</t>
  </si>
  <si>
    <t>Тула</t>
  </si>
  <si>
    <t>Балыкчи</t>
  </si>
  <si>
    <t>Иркутск</t>
  </si>
  <si>
    <t>Новосибирск</t>
  </si>
  <si>
    <t>Тюмень</t>
  </si>
  <si>
    <t>Баткен</t>
  </si>
  <si>
    <t>Истра</t>
  </si>
  <si>
    <t>Новотроицк</t>
  </si>
  <si>
    <t>Улан-Удэ</t>
  </si>
  <si>
    <t>Бишкек</t>
  </si>
  <si>
    <t>Казань</t>
  </si>
  <si>
    <t>Новый Уренгой</t>
  </si>
  <si>
    <t>Ульяновск</t>
  </si>
  <si>
    <t>Джалал-Абад</t>
  </si>
  <si>
    <t>Калининград</t>
  </si>
  <si>
    <t>Норильск</t>
  </si>
  <si>
    <t>Уфа</t>
  </si>
  <si>
    <t>Каракол</t>
  </si>
  <si>
    <t>Калуга</t>
  </si>
  <si>
    <t>Омск</t>
  </si>
  <si>
    <t>Феодосия</t>
  </si>
  <si>
    <t>Нарын</t>
  </si>
  <si>
    <t>Каменск-Уральский</t>
  </si>
  <si>
    <t>Орёл</t>
  </si>
  <si>
    <t>Хабаровск</t>
  </si>
  <si>
    <t>Ош</t>
  </si>
  <si>
    <t>Кемерово</t>
  </si>
  <si>
    <t>Оренбург</t>
  </si>
  <si>
    <t>Ханты-Мансийск</t>
  </si>
  <si>
    <t>Талас</t>
  </si>
  <si>
    <t>Керчь</t>
  </si>
  <si>
    <t>Орск</t>
  </si>
  <si>
    <t>Чебоксары</t>
  </si>
  <si>
    <t>Токмак</t>
  </si>
  <si>
    <t>Киров</t>
  </si>
  <si>
    <t>Пенза</t>
  </si>
  <si>
    <t>Челябинск</t>
  </si>
  <si>
    <t>Чолпон-Ата</t>
  </si>
  <si>
    <t>Комсомольск-на-Амуре</t>
  </si>
  <si>
    <t>Пермь</t>
  </si>
  <si>
    <t>Череповец</t>
  </si>
  <si>
    <t>Россия</t>
  </si>
  <si>
    <t>Королёв</t>
  </si>
  <si>
    <t>Петрозаводск</t>
  </si>
  <si>
    <t>Черкесск</t>
  </si>
  <si>
    <t>Абакан</t>
  </si>
  <si>
    <t>Кострома</t>
  </si>
  <si>
    <t>Петропавловск-Камчатский</t>
  </si>
  <si>
    <t>Чита</t>
  </si>
  <si>
    <t>Азов</t>
  </si>
  <si>
    <t>Красногорск</t>
  </si>
  <si>
    <t>Подольск</t>
  </si>
  <si>
    <t>Щёлково</t>
  </si>
  <si>
    <t>Анадырь</t>
  </si>
  <si>
    <t>Краснодар</t>
  </si>
  <si>
    <t>Псков</t>
  </si>
  <si>
    <t>Элиста</t>
  </si>
  <si>
    <t>Армавир</t>
  </si>
  <si>
    <t>Красноярск</t>
  </si>
  <si>
    <t>Пушкино</t>
  </si>
  <si>
    <t>Южно-Сахалинск</t>
  </si>
  <si>
    <t>Архангельск</t>
  </si>
  <si>
    <t>Курган</t>
  </si>
  <si>
    <t>Раменское</t>
  </si>
  <si>
    <t>Якутск</t>
  </si>
  <si>
    <t>Астрахань</t>
  </si>
  <si>
    <t>Курск</t>
  </si>
  <si>
    <t>Раос</t>
  </si>
  <si>
    <t>Ялта</t>
  </si>
  <si>
    <t>Барнаул</t>
  </si>
  <si>
    <t>Кызыл</t>
  </si>
  <si>
    <t>Реутов</t>
  </si>
  <si>
    <t>Ярославль</t>
  </si>
  <si>
    <t>Белгород</t>
  </si>
  <si>
    <t>Липецк</t>
  </si>
  <si>
    <t>Ростов-на-Дону</t>
  </si>
  <si>
    <t>Узбекистан</t>
  </si>
  <si>
    <t>Бийск</t>
  </si>
  <si>
    <t>Магадан</t>
  </si>
  <si>
    <t>Рубцовск</t>
  </si>
  <si>
    <t>Андижан</t>
  </si>
  <si>
    <t>Биробиджан</t>
  </si>
  <si>
    <t>Магнитогорск</t>
  </si>
  <si>
    <t>Рязань</t>
  </si>
  <si>
    <t>Бухара</t>
  </si>
  <si>
    <t>Благовещенск</t>
  </si>
  <si>
    <t>Майкоп</t>
  </si>
  <si>
    <t>Самара</t>
  </si>
  <si>
    <t>Гулистан</t>
  </si>
  <si>
    <t>Братск</t>
  </si>
  <si>
    <t>Махачкала</t>
  </si>
  <si>
    <t>Санкт-Петербург</t>
  </si>
  <si>
    <t>Джизак</t>
  </si>
  <si>
    <t>Брянск</t>
  </si>
  <si>
    <t>Миасс</t>
  </si>
  <si>
    <t>Саранск</t>
  </si>
  <si>
    <t>Карши</t>
  </si>
  <si>
    <t>Великий Новгород</t>
  </si>
  <si>
    <t>Минеральные Воды</t>
  </si>
  <si>
    <t>Саратов</t>
  </si>
  <si>
    <t>Навои</t>
  </si>
  <si>
    <t>Владивосток</t>
  </si>
  <si>
    <t>Москва</t>
  </si>
  <si>
    <t>Севастополь</t>
  </si>
  <si>
    <t>Наманган</t>
  </si>
  <si>
    <t>Владикавказ</t>
  </si>
  <si>
    <t>Московская область</t>
  </si>
  <si>
    <t>Симферополь</t>
  </si>
  <si>
    <t>Нукус</t>
  </si>
  <si>
    <t>Владимир</t>
  </si>
  <si>
    <t>Мурманск</t>
  </si>
  <si>
    <t>Смоленск</t>
  </si>
  <si>
    <t>Самарканд</t>
  </si>
  <si>
    <t>Волгоград</t>
  </si>
  <si>
    <t>Мытищи</t>
  </si>
  <si>
    <t>Сочи</t>
  </si>
  <si>
    <t>Ташкент</t>
  </si>
  <si>
    <t>Волжский</t>
  </si>
  <si>
    <t>Набережные Челны</t>
  </si>
  <si>
    <t>Ставрополь</t>
  </si>
  <si>
    <t>Термез</t>
  </si>
  <si>
    <t>Вологда</t>
  </si>
  <si>
    <t>Назрань</t>
  </si>
  <si>
    <t>Ступино</t>
  </si>
  <si>
    <t>Ургенч</t>
  </si>
  <si>
    <t>Воронеж</t>
  </si>
  <si>
    <t>Нальчик</t>
  </si>
  <si>
    <t>Сургут</t>
  </si>
  <si>
    <t>Фергана</t>
  </si>
  <si>
    <t>Азербайджан, Армения, Грузия, Молдова, Прибалтика и Туркменистан находятся в разделе "Международные тарифные зоны"</t>
  </si>
  <si>
    <t>Отправки в Украину временно не принимаются к перевозке</t>
  </si>
  <si>
    <t xml:space="preserve">Для корректного расчёта стоимости рекомендуем воспользоваться тарифным калькулятором на сайте www.avislogistics.kz </t>
  </si>
  <si>
    <t>Тариф Эконом на доставку в регионы РФ рассчитывается индивидуально.</t>
  </si>
  <si>
    <t>Отправления за пределы Таможенного союза могут облагаться таможенными пошлинами по прибытию в страну назначения.</t>
  </si>
  <si>
    <t>Сан Марино</t>
  </si>
  <si>
    <t>Азербайджан</t>
  </si>
  <si>
    <t>Армения</t>
  </si>
  <si>
    <t>Китай</t>
  </si>
  <si>
    <t>Таджикистан</t>
  </si>
  <si>
    <t>Вес, кг</t>
  </si>
  <si>
    <t>Зона В</t>
  </si>
  <si>
    <t>Зона С</t>
  </si>
  <si>
    <t>≤ 1,00 кг</t>
  </si>
  <si>
    <t>≤ 2,00 кг</t>
  </si>
  <si>
    <t>≤ 3,00 кг</t>
  </si>
  <si>
    <t>≤ 4,00 кг</t>
  </si>
  <si>
    <t>≤ 5,00 кг</t>
  </si>
  <si>
    <t>≤ 10,00 кг</t>
  </si>
  <si>
    <t>≤ 30 кг, 0,15 м3</t>
  </si>
  <si>
    <t>31-100кг,0,5м3</t>
  </si>
  <si>
    <t>301-500кг, 1,5-2,5м3</t>
  </si>
  <si>
    <t>501-1000кг,2,51-5,0м3</t>
  </si>
  <si>
    <t>Расчёт стоимости доставки ведётся по большему из двух значений веса – фактического или объёмного. Расчет объёмного веса производится по формуле (длина(см) х высота(см) х ширина(см)) / 5000 = вес отправления.</t>
  </si>
  <si>
    <t>Внутригородские тарифные зоны</t>
  </si>
  <si>
    <t>все адреса в пределах городской черты, промзона, пос. Вмирзак, Баркудук</t>
  </si>
  <si>
    <t>Аэропорт, пос. Тельман, Акшакур</t>
  </si>
  <si>
    <t>Все адреса в пределах городской черты, промзона, Заречный, Жилянка, ГМЗ, Жана Коныс, базы 41-го разъезда до с. Ясное</t>
  </si>
  <si>
    <t>пос. Саздинский, Курайли, Корашасай, Кенеса Нокина, Пригородный-1, Заречный 1-2-3-4-5., с. Ясное 1-2-3 (41-ый  разъезд)</t>
  </si>
  <si>
    <t>мкр. Думан1,2; Самал3, Коктобе2; Таулы; Казахфильм; ул. Нурмухамедова; ул. Мамыш Улы; ул. Серикова; мкр. Ужет; мкр. Карасу; Пятилетка Турксиба; до Покровки; Аэропорт; мкр. Нуршашкан</t>
  </si>
  <si>
    <t>Все адреса в пределах городской черты, Таскала, Холодильник, Акжайык, Курсай, Водниково, Кокарна,Геолог, Томарлы, Коктем, Жулдыз</t>
  </si>
  <si>
    <t>Ракуша, Балауса, Оркен, Телевышка, промзон, Бурпосёлок, Талгарьян, Бесикты, Аксай, Бирлик, Жулдыз-2,3, 66 зона, СИЗО</t>
  </si>
  <si>
    <t>р-н им. Казыбек би (Михайловка, Федоровка, Юго-Восток, р-н ХМК, Кирзавод)</t>
  </si>
  <si>
    <t>Майкудук, Пришахтинск, Сортировка, мкр. Кунгей, прочие адреса в пределах городской черты</t>
  </si>
  <si>
    <t>Все адреса в пределах городской черты, Северная промзона, Восточная промзона, Кокшетау-2 (пос. Станционный)</t>
  </si>
  <si>
    <t>Аэропорт, с. Красный Яр, пос. Садовое, пос. Гранитный, Кокшетау-2 (пос.Станционный)</t>
  </si>
  <si>
    <t>Все адреса в пределах городской черты, Амангельды, Аэропорт, Заречный, Затобольск, Дружба, Геофизик, Красный партизан, Киевский, Мичурино</t>
  </si>
  <si>
    <t>Рудный, пос. Кунай, Жамбыл</t>
  </si>
  <si>
    <t>все адреса в пределах городской черты</t>
  </si>
  <si>
    <t>Жаппасбай батыра-Ынтымак-Мунайши, Саламатова-Каратогай, Шаменулы-Кокенова-ул .Титова, п. Гагарина, п. Титова, п.Тасбогет</t>
  </si>
  <si>
    <t>Районы Сарыаркинский, Алматинский и Есильский, промзона, пос. Железнодорожный, Учхоз, Заречный, Юго-Восток, Коктал, Комсомольский, Силикатный</t>
  </si>
  <si>
    <t>Аэропорт, пос. Мичурино, Ильинка</t>
  </si>
  <si>
    <t>Все адреса в пределах городской черты, Северная, Центральная и Восточная промышленные зоны, Лесозавод, р-н ТОО "Алюминий Казахстана"</t>
  </si>
  <si>
    <t>Аэропорт, с. Павлодарское, пос. Жанаул, р-н Электролизного завода (ПКЭЗ)</t>
  </si>
  <si>
    <t>Все адреса в пределах городской черты, пос. Солнечный, пос. Заречный, Хромзавод, сан. Солнечный, пос. Мичурино, 2632 км.</t>
  </si>
  <si>
    <t>Аэропорт</t>
  </si>
  <si>
    <t>Все адреса в пределах городской черты, Левый берег, Красный Кордон, Контрольный,  Массив Восточный, п.Восход, Мирный</t>
  </si>
  <si>
    <t>Аэропорт, пос.  Жоламан, Холодный ключ,  Западный промузел</t>
  </si>
  <si>
    <t>все адреса в пределах городской черты, Промзона, Сахпоселок, район «за линией», Красная звезда</t>
  </si>
  <si>
    <t>Шолдала, ГРЭС, Кумшагал, Турксиб, Акбулым, Бектобе, Бесагаш, Гродиково, Жалпак-тобе, Кызыл-дихан, пос. Солнечный, Турксиб, Айша биби, Шайкорык</t>
  </si>
  <si>
    <t>Все адреса в пределах городской черты, Зачаганск, Плодовощной,  Самал-3, Асан</t>
  </si>
  <si>
    <t>Аэропорт, пос. Подстепное, СХИ, Меловые Горки, Желаево, пос. Селекционый</t>
  </si>
  <si>
    <t>Все адреса в пределах городской черты, районы AES УК ГЭС, УК ТМК, АО "Арматурный завод"</t>
  </si>
  <si>
    <t>Аэропорт, районы AES, УК ГЭС, УК ТМК, Ахмирово, Новая  Согра</t>
  </si>
  <si>
    <t>Все адреса в пределах городской черты</t>
  </si>
  <si>
    <t>Аэропорт, промзона, алматинская трасса, Самал, Нурсат,Тулпар, Наурыз, Чапаевка,Тельмана, Бекжан, Казыгурт, Забадам, Казбакалейторг, Пахтакор</t>
  </si>
  <si>
    <t>Тарифы Экспресс / Эконом на внутригородскую курьерскую доставку</t>
  </si>
  <si>
    <t>Все тарифы применяются только в тех городах, где находятся офисы Avis Logistics. Стоимость внутригородской доставки в пределах других городов Республики Казахстан, а также безадресных рассылок рассчитывается по индивидуальному запросу.</t>
  </si>
  <si>
    <t>Если любой из габаритов отправки превышает 100 сантиметров либо вес одного места превышает 70 кг, то к стоимости доставки добавляется 50% от базового тарифа.</t>
  </si>
  <si>
    <t>Тариф "Блиц" рассчитывается как двойной тариф "Экспресс".</t>
  </si>
  <si>
    <t>При приеме отправлений после 12:00 по местному времени день приема в срок доставки не входит.</t>
  </si>
  <si>
    <t>Все тарифы включают  НДС, вызов курьера, стандартный упаковочный материал и получение уведомления о доставке (кроме возвратного оригинала курьерской накладной).</t>
  </si>
  <si>
    <r>
      <t xml:space="preserve">Адреса, которые не входят в перечень Городских зон, но при этом находятся в черте Города, </t>
    </r>
    <r>
      <rPr>
        <b/>
        <i/>
        <u/>
        <sz val="10"/>
        <rFont val="Arial Cyr"/>
        <charset val="204"/>
      </rPr>
      <t>НЕ</t>
    </r>
    <r>
      <rPr>
        <i/>
        <sz val="10"/>
        <rFont val="Arial Cyr"/>
        <charset val="204"/>
      </rPr>
      <t xml:space="preserve"> могут быть расчитаны по Тарифам  внутригородской доставки.</t>
    </r>
  </si>
  <si>
    <t>Все тарифы включают  НДС.</t>
  </si>
  <si>
    <t>Вес отправления округляется в большую сторону до ближайшего целого значения</t>
  </si>
  <si>
    <t>возврат отправителю за его счёт</t>
  </si>
  <si>
    <t>бесплатно</t>
  </si>
  <si>
    <t>Хранение отправлений в пунктах выдачи</t>
  </si>
  <si>
    <t>Стоимость нестандартной упаковки необходимо согласовывать с менеджерами в офисах Avis Logistics.</t>
  </si>
  <si>
    <t>Европаллета (стрейч плёнка или стяжная лента)</t>
  </si>
  <si>
    <t>1 куб.метр</t>
  </si>
  <si>
    <t>Жесткий короб (OSB, брус 40*40, пенопласт) - ЖКБ</t>
  </si>
  <si>
    <t>Жесткий каркас (доска 100*20, брус 40*40) - ЖКС</t>
  </si>
  <si>
    <t>Мягкая упаковка (Воздушно-пузырчатая, пенопласт)</t>
  </si>
  <si>
    <t xml:space="preserve">Мешок полипропиленовый </t>
  </si>
  <si>
    <t>Гофрокатон листовой</t>
  </si>
  <si>
    <t>Воздушно-пузырчатая пленка</t>
  </si>
  <si>
    <t>V вес = 7,90 кг</t>
  </si>
  <si>
    <t xml:space="preserve">Коробка конструктор (гофрокартон) Ф5 </t>
  </si>
  <si>
    <t>V вес = 4,10 кг</t>
  </si>
  <si>
    <t xml:space="preserve">Коробка конструктор (гофрокартон) Ф4  </t>
  </si>
  <si>
    <t>V вес = 3,00 кг</t>
  </si>
  <si>
    <t xml:space="preserve">Коробка конструктор (гофрокартон) Ф3  </t>
  </si>
  <si>
    <t>V вес = 1,15 кг</t>
  </si>
  <si>
    <t xml:space="preserve">Коробка конструктор (гофрокартон) Ф2  </t>
  </si>
  <si>
    <t>V вес = 0,75 кг</t>
  </si>
  <si>
    <t xml:space="preserve">Коробка конструктор (гофрокартон) Ф1  </t>
  </si>
  <si>
    <t>V вес = 13,55 кг</t>
  </si>
  <si>
    <t xml:space="preserve">Коробка (гофрокартон)  </t>
  </si>
  <si>
    <t>Примечание</t>
  </si>
  <si>
    <t>Стоимость, тенге</t>
  </si>
  <si>
    <t>Вид упаковки</t>
  </si>
  <si>
    <t>Тарифы на дополнительную упаковку</t>
  </si>
  <si>
    <t>Хранение грузов</t>
  </si>
  <si>
    <t>Отправка сканированной копии накладной с данными о доставке на e-mail</t>
  </si>
  <si>
    <t>= стоимости доставки конверта весом до 0,50 кг по аналогичному направлению</t>
  </si>
  <si>
    <t>Возврат оригинала накладной с данными о доставке</t>
  </si>
  <si>
    <t>в соответствии с тарифами на Экспресс-доставку</t>
  </si>
  <si>
    <t>Переадресация отправлений в другой город</t>
  </si>
  <si>
    <t>+ 50% к базовому тарифу за доставку</t>
  </si>
  <si>
    <t>Переадресация отправлений в пределах городов стран СНГ и дальнего зарубежья</t>
  </si>
  <si>
    <t>в соответствии с тарифами на внутригородскую доставку</t>
  </si>
  <si>
    <t>Переадресация отправлений в пределах городов Республики Казахстан</t>
  </si>
  <si>
    <t>Доставка отправлений лично в руки</t>
  </si>
  <si>
    <t>Pick-up / Доставка отправлений в нерабочее время, выходной или праздничный день (кроме Блиц-отправлений, коэффициент к которым не применяется)</t>
  </si>
  <si>
    <t>Описание услуги</t>
  </si>
  <si>
    <t>Дополнительные услуги</t>
  </si>
  <si>
    <t>"Склад - Склад"</t>
  </si>
  <si>
    <t>Дверь - Дверь</t>
  </si>
  <si>
    <t>"Склад - Склад"  **</t>
  </si>
  <si>
    <t>* Составляющая "Склад" применяется ТОЛЬКО для отправок из областных центров Казахстана, в которых есть филиалы (пункты приёма) отправлений.</t>
  </si>
  <si>
    <t>Астана</t>
  </si>
  <si>
    <t>не применяется</t>
  </si>
  <si>
    <r>
      <t xml:space="preserve">** Тариф применяется </t>
    </r>
    <r>
      <rPr>
        <b/>
        <i/>
        <sz val="10"/>
        <rFont val="Arial Cyr"/>
        <charset val="204"/>
      </rPr>
      <t>ТОЛЬКО</t>
    </r>
    <r>
      <rPr>
        <i/>
        <sz val="10"/>
        <rFont val="Arial Cyr"/>
        <charset val="204"/>
      </rPr>
      <t xml:space="preserve"> при отправках в Бишкек, Москву и Ташкент и подразумевает передачу Отправителем курьерских отправлений, а также выдачу их Получателю непосредственно в офисах Avis Logistics либо его партнёров.</t>
    </r>
  </si>
  <si>
    <t>Акмолинская область (ч/з Астану)</t>
  </si>
  <si>
    <t>Расчёт стоимости доставки ведётся по большему из двух значений веса – фактического или объёмного. Расчет объемого веса производиться по формуле (длина (см) х высота (см) х ширина (см)) / 5000 = вес отправления.</t>
  </si>
  <si>
    <t>Соломоновы о-ва</t>
  </si>
  <si>
    <t>Малау</t>
  </si>
  <si>
    <t>Сьерра Леоне</t>
  </si>
  <si>
    <t>Микронезия</t>
  </si>
  <si>
    <t>Тринидад и Тобаго</t>
  </si>
  <si>
    <t>Невис</t>
  </si>
  <si>
    <t>Кирибати</t>
  </si>
  <si>
    <t>Ц</t>
  </si>
  <si>
    <t>Центр-Африканская респ-ка</t>
  </si>
  <si>
    <t>Коморские о-ва</t>
  </si>
  <si>
    <t>Куба</t>
  </si>
  <si>
    <t>Эритрея</t>
  </si>
  <si>
    <t>Международный тариф "Экспресс" на курьерскую доставку из областных центров РК (кроме Конаева)</t>
  </si>
  <si>
    <t>Украина</t>
  </si>
  <si>
    <t>Термоконтейнеры и хладоэлементы предоставляются исключительно Заказчиком в зависимости от нужного температурного режима.</t>
  </si>
  <si>
    <t>Адреса внутри периметра улиц: Восточная объездная - Аль-Фараби - Саина - Джандосова - Момыш-улы - Рыскулова - Северное кольцо - Бекмаханова - Майлина - Кульджинский тракт</t>
  </si>
  <si>
    <t>Тариф "Экспресс" на курьерскую доставку в Беларусь, Россию и страны Средней Азии из областных центров РК (кроме Конаева)</t>
  </si>
  <si>
    <t>Прочие города, не указанные в данном перечне, относятся к 6-ой тарифной зоне.</t>
  </si>
  <si>
    <t>Зона 6</t>
  </si>
  <si>
    <r>
      <t xml:space="preserve">Расчёт стоимости доставки ведётся по большему из двух значений веса – фактического или объёмного. Расчет объемого веса производиться по формуле (длина (см) * высота (см) * ширина (см)) / 5000 = вес отправления.
</t>
    </r>
    <r>
      <rPr>
        <b/>
        <i/>
        <sz val="9"/>
        <color rgb="FFFF0000"/>
        <rFont val="Arial Cyr"/>
        <charset val="204"/>
      </rPr>
      <t>ВАЖНО</t>
    </r>
    <r>
      <rPr>
        <i/>
        <sz val="9"/>
        <rFont val="Arial Cyr"/>
        <charset val="204"/>
      </rPr>
      <t>: для отправлений в Россию и Беларусь формула следующая: (длина (см) * высота (см) * ширина (см)) / 4000</t>
    </r>
  </si>
  <si>
    <t>Расчёт стоимости доставки ведётся по большему из двух значений веса – фактического или объёмного. Расчет объемого веса производиться по формуле (длина (см) * высота (см) * ширина (см)) / 5000 = вес отправления.</t>
  </si>
  <si>
    <t>Алтай (ВКО)</t>
  </si>
  <si>
    <t>Аксай (ЗКО)</t>
  </si>
  <si>
    <t>Конаев</t>
  </si>
  <si>
    <t>Абайская область</t>
  </si>
  <si>
    <t>Восточно-Казахстанская область</t>
  </si>
  <si>
    <t>150 тг / день</t>
  </si>
  <si>
    <t>900 тг / 1 палетоместо в сутки</t>
  </si>
  <si>
    <t>300 тг / шт</t>
  </si>
  <si>
    <t>V вес = 8,20 кг</t>
  </si>
  <si>
    <t>Коробка конструктор (гофрокартон) Ф0</t>
  </si>
  <si>
    <t>V вес = 0,37 кг</t>
  </si>
  <si>
    <t xml:space="preserve">Мин. ставка 10,500 тг </t>
  </si>
  <si>
    <t>Мин. ставка 14,000 тг</t>
  </si>
  <si>
    <t>Мин. ставка 19,000 тг</t>
  </si>
  <si>
    <t>Хранение дольше 30-и календарных дней</t>
  </si>
  <si>
    <t>Хранение от 7-и до 30-и календарных дней</t>
  </si>
  <si>
    <t>Хранение до 7-х календарных дней</t>
  </si>
  <si>
    <t>2000 * 1000 мм</t>
  </si>
  <si>
    <t>550 * 1050 мм</t>
  </si>
  <si>
    <t>450 * 350 * 260 мм</t>
  </si>
  <si>
    <t>595 * 335 * 340 мм</t>
  </si>
  <si>
    <t>180 * 130 * 79 мм</t>
  </si>
  <si>
    <t>260 * 180 * 79 мм</t>
  </si>
  <si>
    <t>325 * 222 * 79 мм</t>
  </si>
  <si>
    <t>360 * 260 * 160 мм</t>
  </si>
  <si>
    <t>460 * 286 * 156 мм</t>
  </si>
  <si>
    <t>575 * 330 * 208 мм</t>
  </si>
  <si>
    <t>120 * 100 мм</t>
  </si>
  <si>
    <t>800 * 1250 мм</t>
  </si>
  <si>
    <t>Размеры</t>
  </si>
  <si>
    <t>1200 * 800 мм</t>
  </si>
  <si>
    <t>Мин. ставка 400 тг</t>
  </si>
  <si>
    <t>Мин. ставка 750 тг</t>
  </si>
  <si>
    <t>Кушмурун</t>
  </si>
  <si>
    <t>Тобыл (Затобольск)</t>
  </si>
  <si>
    <t>Балыкшы</t>
  </si>
  <si>
    <t>Тобол ст.</t>
  </si>
  <si>
    <t>Бирлик пос. (Атырауская обл.)</t>
  </si>
  <si>
    <t>Торгай</t>
  </si>
  <si>
    <t>Аэропорт г. Астана</t>
  </si>
  <si>
    <t>Аральск</t>
  </si>
  <si>
    <t>Державинск</t>
  </si>
  <si>
    <t>Жанакорган</t>
  </si>
  <si>
    <t>Жосалы</t>
  </si>
  <si>
    <t>Коянды</t>
  </si>
  <si>
    <t>Казалинск</t>
  </si>
  <si>
    <t>Талапкер</t>
  </si>
  <si>
    <t>Глубокое</t>
  </si>
  <si>
    <t>Зайсан</t>
  </si>
  <si>
    <t>Прапорщиково</t>
  </si>
  <si>
    <t>Теренозек</t>
  </si>
  <si>
    <t>Зеренда</t>
  </si>
  <si>
    <t>Красный Яр</t>
  </si>
  <si>
    <t>Айша биби</t>
  </si>
  <si>
    <t>Аса</t>
  </si>
  <si>
    <t>Аэропорт г. Кокшетау</t>
  </si>
  <si>
    <t>Аэропорт г. Тараз</t>
  </si>
  <si>
    <t>Каратау</t>
  </si>
  <si>
    <t>Иргиз</t>
  </si>
  <si>
    <t>Коктау</t>
  </si>
  <si>
    <t>Сарыкемер</t>
  </si>
  <si>
    <t>Солнечный пос.</t>
  </si>
  <si>
    <t>Эмба</t>
  </si>
  <si>
    <t>Аэропорт г. Уральск</t>
  </si>
  <si>
    <t>Иртышск</t>
  </si>
  <si>
    <t>Деркул</t>
  </si>
  <si>
    <t>Кенжеколь</t>
  </si>
  <si>
    <t>Алмарасан</t>
  </si>
  <si>
    <t>КЭЗ</t>
  </si>
  <si>
    <t>Зачаганск</t>
  </si>
  <si>
    <t>Майкаин</t>
  </si>
  <si>
    <t>Альмерек</t>
  </si>
  <si>
    <t>Магистральный</t>
  </si>
  <si>
    <t>Аэропорт г. Алматы</t>
  </si>
  <si>
    <t>Мичурино (ЗКО)</t>
  </si>
  <si>
    <t>Баганашыл</t>
  </si>
  <si>
    <t>Селекционный</t>
  </si>
  <si>
    <t>Аэропорт г. Петропавловск</t>
  </si>
  <si>
    <t>Береке пос. (Алматинская обл.)</t>
  </si>
  <si>
    <t>Актас</t>
  </si>
  <si>
    <t>Аэропорт г. Караганда</t>
  </si>
  <si>
    <t>Думан</t>
  </si>
  <si>
    <t>Долинка</t>
  </si>
  <si>
    <t>Доскей</t>
  </si>
  <si>
    <t>Заречный пос.</t>
  </si>
  <si>
    <t>Улытауская область</t>
  </si>
  <si>
    <t>Сортировка (пос.)</t>
  </si>
  <si>
    <t>Жана-Арка</t>
  </si>
  <si>
    <t>Каргалы мкр-н (Алматы)</t>
  </si>
  <si>
    <t>Южно-Казахстанская область</t>
  </si>
  <si>
    <t>Коккайнар</t>
  </si>
  <si>
    <t>Айет</t>
  </si>
  <si>
    <t>Нурлы Тау</t>
  </si>
  <si>
    <t>Аэропорт г. Шымкент</t>
  </si>
  <si>
    <t>Аулиеколь</t>
  </si>
  <si>
    <t>Бадам ст.</t>
  </si>
  <si>
    <t>Варваринка</t>
  </si>
  <si>
    <t>Житикаринский рудник</t>
  </si>
  <si>
    <t>При разнице в тарифных зонах для различных населённых пунктов применяется большая из двух зон. Например, доставка по Атырауской области из пос. Геолог (зона 2) в Тенгиз (зона 4) рассчитывается по 4-ой тарифной зоне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</si>
</sst>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#,##0\ [$₸-43F]"/>
  </numFmts>
  <fonts count="28" x14ac:knownFonts="1">
    <font>
      <sz val="10"/>
      <name val="Arial Cyr"/>
      <charset val="204"/>
    </font>
    <font>
      <i/>
      <sz val="10"/>
      <name val="Arial Cyr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b/>
      <i/>
      <sz val="10"/>
      <color rgb="FFFF0000"/>
      <name val="Arial Cyr"/>
      <charset val="204"/>
    </font>
    <font>
      <sz val="10"/>
      <name val="Calibri"/>
      <family val="2"/>
      <charset val="204"/>
    </font>
    <font>
      <b/>
      <i/>
      <sz val="12"/>
      <name val="Arial Cyr"/>
      <charset val="204"/>
    </font>
    <font>
      <i/>
      <sz val="12"/>
      <name val="Arial Cyr"/>
      <charset val="204"/>
    </font>
    <font>
      <b/>
      <i/>
      <sz val="12"/>
      <name val="Arial"/>
      <family val="2"/>
      <charset val="204"/>
    </font>
    <font>
      <sz val="10"/>
      <name val="Arial Cyr"/>
      <charset val="204"/>
    </font>
    <font>
      <i/>
      <sz val="11"/>
      <name val="Arial Cyr"/>
      <charset val="204"/>
    </font>
    <font>
      <b/>
      <i/>
      <sz val="10"/>
      <name val="Arial"/>
      <family val="2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i/>
      <sz val="10"/>
      <color rgb="FFFF0000"/>
      <name val="Arial Cyr"/>
      <charset val="204"/>
    </font>
    <font>
      <i/>
      <sz val="8"/>
      <color rgb="FFFF0000"/>
      <name val="Arial Cyr"/>
      <charset val="204"/>
    </font>
    <font>
      <i/>
      <sz val="9"/>
      <name val="Arial Cyr"/>
      <charset val="204"/>
    </font>
    <font>
      <b/>
      <i/>
      <u/>
      <sz val="10"/>
      <name val="Arial Cyr"/>
      <charset val="204"/>
    </font>
    <font>
      <i/>
      <sz val="9"/>
      <color theme="1"/>
      <name val="Arial Cyr"/>
      <charset val="204"/>
    </font>
    <font>
      <b/>
      <i/>
      <sz val="9"/>
      <color rgb="FFFF0000"/>
      <name val="Arial Cyr"/>
      <charset val="204"/>
    </font>
    <font>
      <b/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.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165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5" fillId="0" borderId="8" xfId="0" applyFont="1" applyBorder="1" applyAlignment="1">
      <alignment horizontal="left" textRotation="90" wrapText="1"/>
    </xf>
    <xf numFmtId="0" fontId="5" fillId="0" borderId="9" xfId="0" applyFont="1" applyBorder="1" applyAlignment="1">
      <alignment horizontal="left" textRotation="90" wrapText="1"/>
    </xf>
    <xf numFmtId="0" fontId="5" fillId="0" borderId="2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0" fontId="5" fillId="0" borderId="13" xfId="0" applyFont="1" applyBorder="1" applyAlignment="1">
      <alignment horizontal="left" textRotation="90" wrapText="1"/>
    </xf>
    <xf numFmtId="0" fontId="6" fillId="0" borderId="27" xfId="0" applyFont="1" applyBorder="1" applyAlignment="1">
      <alignment horizontal="center" vertical="center"/>
    </xf>
    <xf numFmtId="16" fontId="0" fillId="0" borderId="0" xfId="0" quotePrefix="1" applyNumberFormat="1"/>
    <xf numFmtId="16" fontId="1" fillId="0" borderId="0" xfId="0" quotePrefix="1" applyNumberFormat="1" applyFont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1" fillId="2" borderId="2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1" fillId="0" borderId="11" xfId="0" applyNumberFormat="1" applyFont="1" applyBorder="1" applyAlignment="1">
      <alignment horizontal="center" vertical="center"/>
    </xf>
    <xf numFmtId="165" fontId="1" fillId="0" borderId="2" xfId="0" quotePrefix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1" fillId="0" borderId="1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center" vertical="center"/>
    </xf>
    <xf numFmtId="0" fontId="5" fillId="0" borderId="42" xfId="0" applyFont="1" applyBorder="1" applyAlignment="1">
      <alignment horizontal="left" textRotation="90" wrapText="1"/>
    </xf>
    <xf numFmtId="0" fontId="5" fillId="0" borderId="35" xfId="0" applyFont="1" applyBorder="1" applyAlignment="1">
      <alignment horizontal="left" textRotation="90" wrapText="1"/>
    </xf>
    <xf numFmtId="0" fontId="16" fillId="0" borderId="9" xfId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5" fillId="0" borderId="44" xfId="0" applyFont="1" applyBorder="1"/>
    <xf numFmtId="0" fontId="6" fillId="0" borderId="4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textRotation="255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165" fontId="1" fillId="3" borderId="0" xfId="0" applyNumberFormat="1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0" fontId="17" fillId="0" borderId="3" xfId="0" applyFont="1" applyBorder="1"/>
    <xf numFmtId="0" fontId="17" fillId="0" borderId="3" xfId="0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3" borderId="5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165" fontId="21" fillId="0" borderId="11" xfId="0" applyNumberFormat="1" applyFont="1" applyBorder="1" applyAlignment="1">
      <alignment horizontal="center" vertical="center"/>
    </xf>
    <xf numFmtId="165" fontId="21" fillId="2" borderId="0" xfId="0" applyNumberFormat="1" applyFont="1" applyFill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21" fillId="0" borderId="2" xfId="0" quotePrefix="1" applyNumberFormat="1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3" fillId="4" borderId="17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2" borderId="21" xfId="0" quotePrefix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4" fillId="0" borderId="0" xfId="1"/>
    <xf numFmtId="0" fontId="1" fillId="0" borderId="21" xfId="0" applyFont="1" applyBorder="1" applyAlignment="1">
      <alignment horizontal="center" vertical="center" wrapText="1"/>
    </xf>
    <xf numFmtId="0" fontId="14" fillId="0" borderId="0" xfId="1" applyAlignment="1">
      <alignment vertical="center"/>
    </xf>
    <xf numFmtId="0" fontId="1" fillId="3" borderId="0" xfId="1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/>
    <xf numFmtId="0" fontId="14" fillId="0" borderId="0" xfId="1" applyAlignment="1">
      <alignment horizontal="center" vertical="center" wrapText="1"/>
    </xf>
    <xf numFmtId="0" fontId="1" fillId="3" borderId="45" xfId="1" applyFont="1" applyFill="1" applyBorder="1" applyAlignment="1">
      <alignment horizontal="center" vertical="center" wrapText="1"/>
    </xf>
    <xf numFmtId="0" fontId="1" fillId="3" borderId="46" xfId="1" applyFont="1" applyFill="1" applyBorder="1" applyAlignment="1">
      <alignment horizontal="center" vertical="center" wrapText="1"/>
    </xf>
    <xf numFmtId="0" fontId="1" fillId="3" borderId="47" xfId="1" applyFont="1" applyFill="1" applyBorder="1" applyAlignment="1">
      <alignment horizontal="center" vertical="center" wrapText="1"/>
    </xf>
    <xf numFmtId="0" fontId="1" fillId="3" borderId="2" xfId="1" quotePrefix="1" applyFont="1" applyFill="1" applyBorder="1" applyAlignment="1">
      <alignment vertical="center" wrapText="1"/>
    </xf>
    <xf numFmtId="0" fontId="1" fillId="0" borderId="0" xfId="1" quotePrefix="1" applyFont="1" applyAlignment="1">
      <alignment vertical="center" wrapText="1"/>
    </xf>
    <xf numFmtId="0" fontId="1" fillId="3" borderId="0" xfId="1" quotePrefix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9" fontId="1" fillId="0" borderId="0" xfId="3" applyFont="1" applyAlignment="1">
      <alignment horizontal="center"/>
    </xf>
    <xf numFmtId="166" fontId="21" fillId="0" borderId="11" xfId="0" applyNumberFormat="1" applyFont="1" applyBorder="1" applyAlignment="1">
      <alignment horizontal="center" vertical="center"/>
    </xf>
    <xf numFmtId="166" fontId="21" fillId="2" borderId="0" xfId="0" applyNumberFormat="1" applyFont="1" applyFill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6" fontId="23" fillId="0" borderId="11" xfId="0" applyNumberFormat="1" applyFont="1" applyBorder="1" applyAlignment="1">
      <alignment horizontal="center" vertical="center"/>
    </xf>
    <xf numFmtId="166" fontId="23" fillId="2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6" fontId="21" fillId="0" borderId="2" xfId="0" applyNumberFormat="1" applyFont="1" applyBorder="1" applyAlignment="1">
      <alignment horizontal="center" vertical="center"/>
    </xf>
    <xf numFmtId="0" fontId="1" fillId="0" borderId="22" xfId="0" quotePrefix="1" applyFont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 wrapText="1"/>
    </xf>
    <xf numFmtId="166" fontId="1" fillId="0" borderId="12" xfId="0" applyNumberFormat="1" applyFont="1" applyBorder="1" applyAlignment="1">
      <alignment horizontal="center" vertical="center"/>
    </xf>
    <xf numFmtId="166" fontId="1" fillId="3" borderId="0" xfId="0" applyNumberFormat="1" applyFont="1" applyFill="1" applyAlignment="1">
      <alignment horizontal="center" vertical="center"/>
    </xf>
    <xf numFmtId="166" fontId="1" fillId="3" borderId="1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1" fillId="3" borderId="2" xfId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 wrapText="1"/>
    </xf>
    <xf numFmtId="166" fontId="1" fillId="0" borderId="0" xfId="1" applyNumberFormat="1" applyFont="1" applyAlignment="1">
      <alignment horizontal="center" vertical="center"/>
    </xf>
    <xf numFmtId="166" fontId="1" fillId="3" borderId="0" xfId="1" applyNumberFormat="1" applyFont="1" applyFill="1" applyAlignment="1">
      <alignment horizontal="center" vertical="center"/>
    </xf>
    <xf numFmtId="166" fontId="1" fillId="0" borderId="0" xfId="1" applyNumberFormat="1" applyFont="1" applyAlignment="1">
      <alignment horizontal="center" vertical="center" wrapText="1"/>
    </xf>
    <xf numFmtId="166" fontId="1" fillId="3" borderId="0" xfId="1" applyNumberFormat="1" applyFont="1" applyFill="1" applyAlignment="1">
      <alignment horizontal="center" vertical="center" wrapText="1"/>
    </xf>
    <xf numFmtId="166" fontId="1" fillId="3" borderId="2" xfId="1" applyNumberFormat="1" applyFont="1" applyFill="1" applyBorder="1" applyAlignment="1">
      <alignment horizontal="center" vertical="center"/>
    </xf>
    <xf numFmtId="166" fontId="1" fillId="2" borderId="12" xfId="0" applyNumberFormat="1" applyFont="1" applyFill="1" applyBorder="1" applyAlignment="1">
      <alignment horizontal="center" vertical="center"/>
    </xf>
    <xf numFmtId="166" fontId="1" fillId="2" borderId="2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1" fillId="0" borderId="0" xfId="0" quotePrefix="1" applyNumberFormat="1" applyFont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166" fontId="1" fillId="0" borderId="35" xfId="0" applyNumberFormat="1" applyFont="1" applyBorder="1" applyAlignment="1">
      <alignment horizontal="center" vertical="center"/>
    </xf>
    <xf numFmtId="166" fontId="1" fillId="3" borderId="0" xfId="0" applyNumberFormat="1" applyFont="1" applyFill="1" applyAlignment="1">
      <alignment horizontal="center" vertical="center"/>
    </xf>
    <xf numFmtId="166" fontId="1" fillId="3" borderId="12" xfId="0" applyNumberFormat="1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2" xfId="0" quotePrefix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65" fontId="21" fillId="0" borderId="2" xfId="0" applyNumberFormat="1" applyFont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3" borderId="0" xfId="1" applyFont="1" applyFill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1" fillId="3" borderId="47" xfId="1" applyFont="1" applyFill="1" applyBorder="1" applyAlignment="1">
      <alignment horizontal="center" vertical="center" wrapText="1"/>
    </xf>
    <xf numFmtId="0" fontId="1" fillId="3" borderId="46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1" fillId="3" borderId="2" xfId="1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3" fillId="3" borderId="4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6" fillId="0" borderId="0" xfId="0" applyFont="1"/>
    <xf numFmtId="0" fontId="1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4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4" xfId="0" applyFont="1" applyFill="1" applyBorder="1"/>
    <xf numFmtId="0" fontId="3" fillId="3" borderId="4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1" fillId="0" borderId="0" xfId="0" applyFont="1" applyFill="1" applyAlignment="1"/>
    <xf numFmtId="0" fontId="1" fillId="3" borderId="1" xfId="0" quotePrefix="1" applyFont="1" applyFill="1" applyBorder="1" applyAlignment="1">
      <alignment horizontal="center"/>
    </xf>
    <xf numFmtId="0" fontId="12" fillId="0" borderId="0" xfId="0" applyFont="1" applyFill="1" applyAlignment="1">
      <alignment vertical="center" wrapText="1"/>
    </xf>
    <xf numFmtId="164" fontId="11" fillId="0" borderId="0" xfId="2" applyFont="1" applyAlignment="1"/>
    <xf numFmtId="164" fontId="11" fillId="0" borderId="0" xfId="2" applyFont="1" applyAlignment="1">
      <alignment horizontal="center" vertical="center" wrapText="1"/>
    </xf>
    <xf numFmtId="164" fontId="27" fillId="0" borderId="0" xfId="2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/>
  </cellXfs>
  <cellStyles count="4">
    <cellStyle name="Обычный" xfId="0" builtinId="0"/>
    <cellStyle name="Обычный 2" xfId="1"/>
    <cellStyle name="Процентный" xfId="3" builtinId="5"/>
    <cellStyle name="Финансовый 2" xfId="2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ier/Tariffs/&#1040;&#1085;&#1072;&#1083;&#1080;&#1079;%20&#1088;&#1099;&#1085;&#1082;&#1072;/&#1050;&#1072;&#1079;&#1072;&#1093;&#1089;&#1090;&#1072;&#1085;/&#1040;&#1085;&#1072;&#1083;&#1080;&#1079;%20&#1094;&#1077;&#1085;%20&#1082;&#1086;&#1085;&#1082;&#1091;&#1088;&#1077;&#1085;&#1090;&#1086;&#1074;%202021_07/&#1058;&#1072;&#1088;&#1080;&#1092;&#1099;%20Avis%20KZ%20&#1089;%202021_08_16%20(&#1087;&#1088;&#1086;&#1077;&#1082;&#109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54;&#1090;&#1076;&#1077;&#1083;%20&#1087;&#1088;&#1086;&#1076;&#1072;&#1078;\Work\&#1058;&#1072;&#1088;&#1080;&#1092;&#1099;%20Avis%20Logistics%20&#1089;%2001.09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54;&#1073;&#1084;&#1077;&#1085;\&#1054;&#1073;&#1097;&#1080;&#1081;%20KZ%20&#1089;%2001.07.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\&#1058;&#1072;&#1088;&#1080;&#1092;&#1099;%20Avis%20Logistics%20&#1089;%2001.09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ykov\storage%20(d)\DOCUME~1\712A~1\LOCALS~1\Temp\Rar$DI15.781\&#1055;&#1088;&#1072;&#1081;&#1089;&#1099;%20(&#1088;&#1091;&#1089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86;&#1090;&#1076;&#1077;&#1083;%20&#1087;&#1088;&#1086;&#1076;&#1072;&#1078;\DOCUME~1\712A~1\LOCALS~1\Temp\Rar$DI15.781\&#1055;&#1088;&#1072;&#1081;&#1089;&#1099;%20(&#1088;&#1091;&#1089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86;&#1073;&#1084;&#1077;&#1085;\DOCUME~1\712A~1\LOCALS~1\Temp\Rar$DI15.781\&#1055;&#1088;&#1072;&#1081;&#1089;&#1099;%20(&#1088;&#1091;&#1089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.al.local\&#1054;&#1073;&#1084;&#1077;&#1085;\DOCUME~1\712A~1\LOCALS~1\Temp\Rar$DI15.781\&#1055;&#1088;&#1072;&#1081;&#1089;&#1099;%20(&#1088;&#1091;&#1089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оны РК (Экспресс)"/>
      <sheetName val="Зоны РК (Экспресс) все"/>
      <sheetName val="Экспресс"/>
      <sheetName val="Экспресс (черновик)"/>
      <sheetName val="Зоны РК (Блиц)"/>
      <sheetName val="Блиц"/>
      <sheetName val="Зоны РК (Эконом краткие)"/>
      <sheetName val="Блиц (черновик)"/>
      <sheetName val="Зоны РК (Эконом)"/>
      <sheetName val="Зоны РК (Эконом) все"/>
      <sheetName val="Эконом"/>
      <sheetName val="Эконом (черновик)"/>
      <sheetName val="Зоны СНГ"/>
      <sheetName val="Зоны СНГ (сортировка)"/>
      <sheetName val="Тар. СНГ (черновик)"/>
      <sheetName val="Тар. СНГ"/>
      <sheetName val="Тар. CIS (не-обл)"/>
      <sheetName val="Импорт из РФ Экспресс"/>
      <sheetName val="Импорт из РФ Эконом"/>
      <sheetName val="Импорт из РФ Эконом (черновик)"/>
      <sheetName val="Зоны WW"/>
      <sheetName val="Тар. WW (черновик)"/>
      <sheetName val="Тар. WW"/>
      <sheetName val="Тар. WW (не-обл)"/>
      <sheetName val="Доп.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оны РК (Экспресс)"/>
      <sheetName val="Экспресс"/>
      <sheetName val="Зоны РК (Блиц)"/>
      <sheetName val="Блиц, Магистраль"/>
      <sheetName val="Термо-Блиц"/>
      <sheetName val="Зоны РК (Эконом краткие)"/>
      <sheetName val="Зоны РК (Эконом)"/>
      <sheetName val="Эконом"/>
      <sheetName val="Зоны СНГ"/>
      <sheetName val="Тар. СНГ"/>
      <sheetName val="Тар. CIS (не-обл)"/>
      <sheetName val="Экспресс импорт из РФ"/>
      <sheetName val="Эконом импорт из РФ"/>
      <sheetName val="Зоны WW"/>
      <sheetName val="Тар. WW"/>
      <sheetName val="Тар. WW (не-обл)"/>
      <sheetName val="Город"/>
      <sheetName val="Доп.услуг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оны РК (Экспресс)"/>
      <sheetName val="Экспресс"/>
      <sheetName val="Зоны РК (Блиц)"/>
      <sheetName val="Блиц, Магистраль"/>
      <sheetName val="Термо-Блиц"/>
      <sheetName val="Зоны РК (Эконом краткие)"/>
      <sheetName val="Зоны РК (Эконом)"/>
      <sheetName val="Эконом"/>
      <sheetName val="Зоны СНГ"/>
      <sheetName val="Тар. СНГ"/>
      <sheetName val="Тар. CIS (не-обл)"/>
      <sheetName val="Экспресс импорт из РФ"/>
      <sheetName val="Эконом импорт из РФ"/>
      <sheetName val="Зоны WW"/>
      <sheetName val="Тар. WW"/>
      <sheetName val="Тар. WW (не-обл)"/>
      <sheetName val="Город"/>
      <sheetName val="Доп.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оны РК"/>
      <sheetName val="Экспресс"/>
      <sheetName val="Блиц, Магистраль"/>
      <sheetName val="Термо-Блиц"/>
      <sheetName val="Зоны РК (Эконом)"/>
      <sheetName val="Эконом"/>
      <sheetName val="Зоны СНГ"/>
      <sheetName val="Тар. СНГ"/>
      <sheetName val="Тар. CIS (не-обл)"/>
      <sheetName val="Зоны WW"/>
      <sheetName val="Тар. WW"/>
      <sheetName val="Тар. WW (не-обл)"/>
      <sheetName val="Город"/>
      <sheetName val="Упаковка"/>
      <sheetName val="Зоны РК (Эконом краткие)"/>
      <sheetName val="Доп.услуги"/>
      <sheetName val="Зоны РК (Экспресс)"/>
      <sheetName val="Зоны РК (Блиц)"/>
      <sheetName val="Экспресс импорт из РФ"/>
      <sheetName val="Эконом импорт из Р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"/>
      <sheetName val="Kazakhstan"/>
      <sheetName val="10%"/>
      <sheetName val="10% full"/>
      <sheetName val="Japaneese"/>
      <sheetName val="$5"/>
      <sheetName val="15%"/>
      <sheetName val="Worldwide"/>
      <sheetName val="Казахстан"/>
      <sheetName val="Казахстан (PG)"/>
      <sheetName val="Узбекистан (Rusco)"/>
      <sheetName val="Т зоны"/>
    </sheetNames>
    <sheetDataSet>
      <sheetData sheetId="0" refreshError="1">
        <row r="1">
          <cell r="K1">
            <v>153.80000000000001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"/>
      <sheetName val="Kazakhstan"/>
      <sheetName val="10%"/>
      <sheetName val="10% full"/>
      <sheetName val="Japaneese"/>
      <sheetName val="$5"/>
      <sheetName val="15%"/>
      <sheetName val="Worldwide"/>
      <sheetName val="Казахстан"/>
      <sheetName val="Казахстан (PG)"/>
      <sheetName val="Узбекистан (Rusco)"/>
      <sheetName val="Т зоны"/>
    </sheetNames>
    <sheetDataSet>
      <sheetData sheetId="0" refreshError="1">
        <row r="1">
          <cell r="K1">
            <v>153.80000000000001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"/>
      <sheetName val="Kazakhstan"/>
      <sheetName val="10%"/>
      <sheetName val="10% full"/>
      <sheetName val="Japaneese"/>
      <sheetName val="$5"/>
      <sheetName val="15%"/>
      <sheetName val="Worldwide"/>
      <sheetName val="Казахстан"/>
      <sheetName val="Казахстан (PG)"/>
      <sheetName val="Узбекистан (Rusco)"/>
      <sheetName val="Т зоны"/>
    </sheetNames>
    <sheetDataSet>
      <sheetData sheetId="0" refreshError="1">
        <row r="1">
          <cell r="K1">
            <v>153.80000000000001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"/>
      <sheetName val="Kazakhstan"/>
      <sheetName val="10%"/>
      <sheetName val="10% full"/>
      <sheetName val="Japaneese"/>
      <sheetName val="$5"/>
      <sheetName val="15%"/>
      <sheetName val="Worldwide"/>
      <sheetName val="Казахстан"/>
      <sheetName val="Казахстан (PG)"/>
      <sheetName val="Узбекистан (Rusco)"/>
      <sheetName val="Т зоны"/>
    </sheetNames>
    <sheetDataSet>
      <sheetData sheetId="0" refreshError="1">
        <row r="1">
          <cell r="K1">
            <v>153.80000000000001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1"/>
  <sheetViews>
    <sheetView view="pageBreakPreview" zoomScaleNormal="130" zoomScaleSheetLayoutView="100" workbookViewId="0">
      <pane ySplit="4" topLeftCell="A53" activePane="bottomLeft" state="frozen"/>
      <selection activeCell="Q27" sqref="Q27"/>
      <selection pane="bottomLeft" activeCell="L77" sqref="L77"/>
    </sheetView>
  </sheetViews>
  <sheetFormatPr defaultColWidth="9.140625" defaultRowHeight="12.75" x14ac:dyDescent="0.2"/>
  <cols>
    <col min="1" max="1" width="19.7109375" style="1" customWidth="1"/>
    <col min="2" max="4" width="11.7109375" style="19" customWidth="1"/>
    <col min="5" max="5" width="1.7109375" style="1" customWidth="1"/>
    <col min="6" max="6" width="19.7109375" style="1" customWidth="1"/>
    <col min="7" max="9" width="11.7109375" style="19" customWidth="1"/>
    <col min="10" max="10" width="1.7109375" style="1" customWidth="1"/>
    <col min="11" max="11" width="19.7109375" style="1" customWidth="1"/>
    <col min="12" max="14" width="11.7109375" style="19" customWidth="1"/>
    <col min="15" max="16384" width="9.140625" style="1"/>
  </cols>
  <sheetData>
    <row r="1" spans="1:14" ht="15" x14ac:dyDescent="0.2">
      <c r="A1" s="219" t="s">
        <v>198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2" spans="1:14" ht="12.75" customHeight="1" thickBot="1" x14ac:dyDescent="0.25">
      <c r="A2" s="220"/>
      <c r="B2" s="221"/>
      <c r="C2" s="221"/>
      <c r="D2" s="221"/>
      <c r="E2" s="220"/>
      <c r="F2" s="220"/>
      <c r="G2" s="221"/>
      <c r="H2" s="221"/>
      <c r="I2" s="221"/>
      <c r="J2" s="220"/>
      <c r="K2" s="220"/>
      <c r="L2" s="221"/>
      <c r="M2" s="221"/>
      <c r="N2" s="221"/>
    </row>
    <row r="3" spans="1:14" ht="12.75" customHeight="1" x14ac:dyDescent="0.2">
      <c r="A3" s="141" t="s">
        <v>73</v>
      </c>
      <c r="B3" s="222" t="s">
        <v>29</v>
      </c>
      <c r="C3" s="223"/>
      <c r="D3" s="224"/>
      <c r="E3" s="225"/>
      <c r="F3" s="138" t="s">
        <v>73</v>
      </c>
      <c r="G3" s="222" t="s">
        <v>29</v>
      </c>
      <c r="H3" s="223"/>
      <c r="I3" s="224"/>
      <c r="J3" s="225"/>
      <c r="K3" s="226" t="s">
        <v>73</v>
      </c>
      <c r="L3" s="227" t="s">
        <v>29</v>
      </c>
      <c r="M3" s="227"/>
      <c r="N3" s="228"/>
    </row>
    <row r="4" spans="1:14" ht="45" customHeight="1" thickBot="1" x14ac:dyDescent="0.25">
      <c r="A4" s="142"/>
      <c r="B4" s="37" t="s">
        <v>74</v>
      </c>
      <c r="C4" s="37" t="s">
        <v>133</v>
      </c>
      <c r="D4" s="37" t="s">
        <v>134</v>
      </c>
      <c r="E4" s="229"/>
      <c r="F4" s="139"/>
      <c r="G4" s="37" t="s">
        <v>74</v>
      </c>
      <c r="H4" s="37" t="s">
        <v>133</v>
      </c>
      <c r="I4" s="37" t="s">
        <v>134</v>
      </c>
      <c r="J4" s="229"/>
      <c r="K4" s="230"/>
      <c r="L4" s="37" t="s">
        <v>74</v>
      </c>
      <c r="M4" s="37" t="s">
        <v>133</v>
      </c>
      <c r="N4" s="231" t="s">
        <v>134</v>
      </c>
    </row>
    <row r="5" spans="1:14" x14ac:dyDescent="0.2">
      <c r="A5" s="232" t="s">
        <v>715</v>
      </c>
      <c r="B5" s="232"/>
      <c r="C5" s="232"/>
      <c r="D5" s="232"/>
      <c r="E5" s="220"/>
      <c r="F5" s="233" t="s">
        <v>197</v>
      </c>
      <c r="G5" s="234">
        <v>1</v>
      </c>
      <c r="H5" s="234">
        <v>3</v>
      </c>
      <c r="I5" s="234">
        <v>4</v>
      </c>
      <c r="J5" s="220"/>
      <c r="K5" s="235" t="s">
        <v>745</v>
      </c>
      <c r="L5" s="236">
        <v>4</v>
      </c>
      <c r="M5" s="236">
        <v>4</v>
      </c>
      <c r="N5" s="236">
        <v>5</v>
      </c>
    </row>
    <row r="6" spans="1:14" x14ac:dyDescent="0.2">
      <c r="A6" s="235" t="s">
        <v>52</v>
      </c>
      <c r="B6" s="236">
        <v>3</v>
      </c>
      <c r="C6" s="236">
        <v>4</v>
      </c>
      <c r="D6" s="236">
        <v>5</v>
      </c>
      <c r="E6" s="220"/>
      <c r="F6" s="235" t="s">
        <v>77</v>
      </c>
      <c r="G6" s="236">
        <v>4</v>
      </c>
      <c r="H6" s="236">
        <v>4</v>
      </c>
      <c r="I6" s="236">
        <v>5</v>
      </c>
      <c r="J6" s="220"/>
      <c r="K6" s="233" t="s">
        <v>37</v>
      </c>
      <c r="L6" s="234">
        <v>1</v>
      </c>
      <c r="M6" s="234">
        <v>3</v>
      </c>
      <c r="N6" s="234">
        <v>4</v>
      </c>
    </row>
    <row r="7" spans="1:14" x14ac:dyDescent="0.2">
      <c r="A7" s="233" t="s">
        <v>61</v>
      </c>
      <c r="B7" s="234" t="s">
        <v>63</v>
      </c>
      <c r="C7" s="237" t="s">
        <v>193</v>
      </c>
      <c r="D7" s="234" t="s">
        <v>63</v>
      </c>
      <c r="E7" s="220"/>
      <c r="F7" s="238" t="s">
        <v>79</v>
      </c>
      <c r="G7" s="239"/>
      <c r="H7" s="239"/>
      <c r="I7" s="240"/>
      <c r="J7" s="220"/>
      <c r="K7" s="235" t="s">
        <v>23</v>
      </c>
      <c r="L7" s="236">
        <v>1</v>
      </c>
      <c r="M7" s="236">
        <v>3</v>
      </c>
      <c r="N7" s="236">
        <v>4</v>
      </c>
    </row>
    <row r="8" spans="1:14" x14ac:dyDescent="0.2">
      <c r="A8" s="241" t="s">
        <v>689</v>
      </c>
      <c r="B8" s="241"/>
      <c r="C8" s="241"/>
      <c r="D8" s="241"/>
      <c r="E8" s="220"/>
      <c r="F8" s="235" t="s">
        <v>15</v>
      </c>
      <c r="G8" s="236" t="s">
        <v>63</v>
      </c>
      <c r="H8" s="236" t="s">
        <v>193</v>
      </c>
      <c r="I8" s="236" t="s">
        <v>63</v>
      </c>
      <c r="J8" s="220"/>
      <c r="K8" s="233" t="s">
        <v>746</v>
      </c>
      <c r="L8" s="234">
        <v>1</v>
      </c>
      <c r="M8" s="234">
        <v>2</v>
      </c>
      <c r="N8" s="234">
        <v>3</v>
      </c>
    </row>
    <row r="9" spans="1:14" x14ac:dyDescent="0.2">
      <c r="A9" s="235" t="s">
        <v>57</v>
      </c>
      <c r="B9" s="236">
        <v>1</v>
      </c>
      <c r="C9" s="236">
        <v>3</v>
      </c>
      <c r="D9" s="236">
        <v>4</v>
      </c>
      <c r="E9" s="220"/>
      <c r="F9" s="233" t="s">
        <v>747</v>
      </c>
      <c r="G9" s="234">
        <v>1</v>
      </c>
      <c r="H9" s="234">
        <v>2</v>
      </c>
      <c r="I9" s="234">
        <v>3</v>
      </c>
      <c r="J9" s="220"/>
      <c r="K9" s="235" t="s">
        <v>748</v>
      </c>
      <c r="L9" s="236">
        <v>4</v>
      </c>
      <c r="M9" s="236">
        <v>4</v>
      </c>
      <c r="N9" s="236">
        <v>4</v>
      </c>
    </row>
    <row r="10" spans="1:14" x14ac:dyDescent="0.2">
      <c r="A10" s="233" t="s">
        <v>686</v>
      </c>
      <c r="B10" s="234" t="s">
        <v>63</v>
      </c>
      <c r="C10" s="237" t="s">
        <v>193</v>
      </c>
      <c r="D10" s="234" t="s">
        <v>63</v>
      </c>
      <c r="E10" s="220"/>
      <c r="F10" s="235" t="s">
        <v>749</v>
      </c>
      <c r="G10" s="236">
        <v>1</v>
      </c>
      <c r="H10" s="236">
        <v>2</v>
      </c>
      <c r="I10" s="236">
        <v>3</v>
      </c>
      <c r="J10" s="220"/>
      <c r="K10" s="233" t="s">
        <v>750</v>
      </c>
      <c r="L10" s="234">
        <v>4</v>
      </c>
      <c r="M10" s="234">
        <v>4</v>
      </c>
      <c r="N10" s="234">
        <v>5</v>
      </c>
    </row>
    <row r="11" spans="1:14" x14ac:dyDescent="0.2">
      <c r="A11" s="235" t="s">
        <v>33</v>
      </c>
      <c r="B11" s="236">
        <v>1</v>
      </c>
      <c r="C11" s="236">
        <v>3</v>
      </c>
      <c r="D11" s="236">
        <v>4</v>
      </c>
      <c r="E11" s="220"/>
      <c r="F11" s="233" t="s">
        <v>127</v>
      </c>
      <c r="G11" s="234">
        <v>1</v>
      </c>
      <c r="H11" s="234">
        <v>2</v>
      </c>
      <c r="I11" s="234">
        <v>3</v>
      </c>
      <c r="J11" s="220"/>
      <c r="K11" s="232" t="s">
        <v>90</v>
      </c>
      <c r="L11" s="232"/>
      <c r="M11" s="232"/>
      <c r="N11" s="232"/>
    </row>
    <row r="12" spans="1:14" x14ac:dyDescent="0.2">
      <c r="A12" s="233" t="s">
        <v>751</v>
      </c>
      <c r="B12" s="234">
        <v>1</v>
      </c>
      <c r="C12" s="234">
        <v>3</v>
      </c>
      <c r="D12" s="234">
        <v>4</v>
      </c>
      <c r="E12" s="220"/>
      <c r="F12" s="235" t="s">
        <v>128</v>
      </c>
      <c r="G12" s="236">
        <v>1</v>
      </c>
      <c r="H12" s="236">
        <v>2</v>
      </c>
      <c r="I12" s="236">
        <v>3</v>
      </c>
      <c r="J12" s="220"/>
      <c r="K12" s="235" t="s">
        <v>752</v>
      </c>
      <c r="L12" s="236">
        <v>4</v>
      </c>
      <c r="M12" s="236">
        <v>5</v>
      </c>
      <c r="N12" s="236">
        <v>5</v>
      </c>
    </row>
    <row r="13" spans="1:14" x14ac:dyDescent="0.2">
      <c r="A13" s="235" t="s">
        <v>753</v>
      </c>
      <c r="B13" s="236">
        <v>3</v>
      </c>
      <c r="C13" s="236">
        <v>3</v>
      </c>
      <c r="D13" s="236">
        <v>4</v>
      </c>
      <c r="E13" s="220"/>
      <c r="F13" s="233" t="s">
        <v>20</v>
      </c>
      <c r="G13" s="234">
        <v>1</v>
      </c>
      <c r="H13" s="234">
        <v>3</v>
      </c>
      <c r="I13" s="234">
        <v>4</v>
      </c>
      <c r="J13" s="220"/>
      <c r="K13" s="233" t="s">
        <v>51</v>
      </c>
      <c r="L13" s="234">
        <v>4</v>
      </c>
      <c r="M13" s="234">
        <v>4</v>
      </c>
      <c r="N13" s="234">
        <v>5</v>
      </c>
    </row>
    <row r="14" spans="1:14" x14ac:dyDescent="0.2">
      <c r="A14" s="233" t="s">
        <v>60</v>
      </c>
      <c r="B14" s="234">
        <v>1</v>
      </c>
      <c r="C14" s="234">
        <v>3</v>
      </c>
      <c r="D14" s="234">
        <v>4</v>
      </c>
      <c r="E14" s="220"/>
      <c r="F14" s="235" t="s">
        <v>32</v>
      </c>
      <c r="G14" s="236">
        <v>4</v>
      </c>
      <c r="H14" s="236">
        <v>4</v>
      </c>
      <c r="I14" s="236">
        <v>5</v>
      </c>
      <c r="J14" s="220"/>
      <c r="K14" s="235" t="s">
        <v>754</v>
      </c>
      <c r="L14" s="236">
        <v>4</v>
      </c>
      <c r="M14" s="236">
        <v>5</v>
      </c>
      <c r="N14" s="236">
        <v>5</v>
      </c>
    </row>
    <row r="15" spans="1:14" x14ac:dyDescent="0.2">
      <c r="A15" s="235" t="s">
        <v>81</v>
      </c>
      <c r="B15" s="236">
        <v>3</v>
      </c>
      <c r="C15" s="236">
        <v>3</v>
      </c>
      <c r="D15" s="236">
        <v>4</v>
      </c>
      <c r="E15" s="220"/>
      <c r="F15" s="232" t="s">
        <v>716</v>
      </c>
      <c r="G15" s="232"/>
      <c r="H15" s="232"/>
      <c r="I15" s="232"/>
      <c r="J15" s="220"/>
      <c r="K15" s="233" t="s">
        <v>755</v>
      </c>
      <c r="L15" s="234">
        <v>4</v>
      </c>
      <c r="M15" s="234">
        <v>4</v>
      </c>
      <c r="N15" s="234">
        <v>5</v>
      </c>
    </row>
    <row r="16" spans="1:14" x14ac:dyDescent="0.2">
      <c r="A16" s="233" t="s">
        <v>756</v>
      </c>
      <c r="B16" s="234">
        <v>1</v>
      </c>
      <c r="C16" s="234">
        <v>3</v>
      </c>
      <c r="D16" s="234">
        <v>4</v>
      </c>
      <c r="E16" s="220"/>
      <c r="F16" s="235" t="s">
        <v>172</v>
      </c>
      <c r="G16" s="236">
        <v>4</v>
      </c>
      <c r="H16" s="236">
        <v>4</v>
      </c>
      <c r="I16" s="236">
        <v>5</v>
      </c>
      <c r="J16" s="220"/>
      <c r="K16" s="235" t="s">
        <v>757</v>
      </c>
      <c r="L16" s="236">
        <v>4</v>
      </c>
      <c r="M16" s="236">
        <v>5</v>
      </c>
      <c r="N16" s="236">
        <v>5</v>
      </c>
    </row>
    <row r="17" spans="1:14" x14ac:dyDescent="0.2">
      <c r="A17" s="235" t="s">
        <v>34</v>
      </c>
      <c r="B17" s="236">
        <v>1</v>
      </c>
      <c r="C17" s="236">
        <v>3</v>
      </c>
      <c r="D17" s="236">
        <v>4</v>
      </c>
      <c r="E17" s="220"/>
      <c r="F17" s="233" t="s">
        <v>144</v>
      </c>
      <c r="G17" s="234">
        <v>4</v>
      </c>
      <c r="H17" s="234">
        <v>4</v>
      </c>
      <c r="I17" s="234">
        <v>5</v>
      </c>
      <c r="J17" s="220"/>
      <c r="K17" s="233" t="s">
        <v>101</v>
      </c>
      <c r="L17" s="234">
        <v>1</v>
      </c>
      <c r="M17" s="234">
        <v>3</v>
      </c>
      <c r="N17" s="234">
        <v>4</v>
      </c>
    </row>
    <row r="18" spans="1:14" x14ac:dyDescent="0.2">
      <c r="A18" s="233" t="s">
        <v>758</v>
      </c>
      <c r="B18" s="234">
        <v>1</v>
      </c>
      <c r="C18" s="234">
        <v>3</v>
      </c>
      <c r="D18" s="234">
        <v>4</v>
      </c>
      <c r="E18" s="220"/>
      <c r="F18" s="235" t="s">
        <v>759</v>
      </c>
      <c r="G18" s="236">
        <v>4</v>
      </c>
      <c r="H18" s="236">
        <v>4</v>
      </c>
      <c r="I18" s="236">
        <v>5</v>
      </c>
      <c r="J18" s="220"/>
      <c r="K18" s="235" t="s">
        <v>131</v>
      </c>
      <c r="L18" s="236">
        <v>1</v>
      </c>
      <c r="M18" s="236">
        <v>3</v>
      </c>
      <c r="N18" s="236">
        <v>4</v>
      </c>
    </row>
    <row r="19" spans="1:14" x14ac:dyDescent="0.2">
      <c r="A19" s="232" t="s">
        <v>98</v>
      </c>
      <c r="B19" s="232"/>
      <c r="C19" s="232"/>
      <c r="D19" s="232"/>
      <c r="E19" s="220"/>
      <c r="F19" s="233" t="s">
        <v>760</v>
      </c>
      <c r="G19" s="234">
        <v>4</v>
      </c>
      <c r="H19" s="234">
        <v>4</v>
      </c>
      <c r="I19" s="234">
        <v>5</v>
      </c>
      <c r="J19" s="220"/>
      <c r="K19" s="233" t="s">
        <v>56</v>
      </c>
      <c r="L19" s="234" t="s">
        <v>63</v>
      </c>
      <c r="M19" s="237" t="s">
        <v>193</v>
      </c>
      <c r="N19" s="234" t="s">
        <v>63</v>
      </c>
    </row>
    <row r="20" spans="1:14" x14ac:dyDescent="0.2">
      <c r="A20" s="235" t="s">
        <v>42</v>
      </c>
      <c r="B20" s="236">
        <v>3</v>
      </c>
      <c r="C20" s="236">
        <v>3</v>
      </c>
      <c r="D20" s="236">
        <v>4</v>
      </c>
      <c r="E20" s="220"/>
      <c r="F20" s="235" t="s">
        <v>761</v>
      </c>
      <c r="G20" s="236">
        <v>1</v>
      </c>
      <c r="H20" s="236">
        <v>3</v>
      </c>
      <c r="I20" s="236">
        <v>4</v>
      </c>
      <c r="J20" s="220"/>
      <c r="K20" s="235" t="s">
        <v>189</v>
      </c>
      <c r="L20" s="236">
        <v>1</v>
      </c>
      <c r="M20" s="236">
        <v>3</v>
      </c>
      <c r="N20" s="236">
        <v>4</v>
      </c>
    </row>
    <row r="21" spans="1:14" x14ac:dyDescent="0.2">
      <c r="A21" s="233" t="s">
        <v>82</v>
      </c>
      <c r="B21" s="234">
        <v>1</v>
      </c>
      <c r="C21" s="234">
        <v>2</v>
      </c>
      <c r="D21" s="234">
        <v>3</v>
      </c>
      <c r="E21" s="220"/>
      <c r="F21" s="233" t="s">
        <v>53</v>
      </c>
      <c r="G21" s="234">
        <v>4</v>
      </c>
      <c r="H21" s="234">
        <v>4</v>
      </c>
      <c r="I21" s="234">
        <v>5</v>
      </c>
      <c r="J21" s="220"/>
      <c r="K21" s="233" t="s">
        <v>762</v>
      </c>
      <c r="L21" s="234">
        <v>4</v>
      </c>
      <c r="M21" s="234">
        <v>4</v>
      </c>
      <c r="N21" s="234">
        <v>5</v>
      </c>
    </row>
    <row r="22" spans="1:14" x14ac:dyDescent="0.2">
      <c r="A22" s="235" t="s">
        <v>763</v>
      </c>
      <c r="B22" s="236">
        <v>1</v>
      </c>
      <c r="C22" s="236">
        <v>3</v>
      </c>
      <c r="D22" s="236">
        <v>4</v>
      </c>
      <c r="E22" s="220"/>
      <c r="F22" s="235" t="s">
        <v>80</v>
      </c>
      <c r="G22" s="236">
        <v>4</v>
      </c>
      <c r="H22" s="236">
        <v>4</v>
      </c>
      <c r="I22" s="236">
        <v>5</v>
      </c>
      <c r="J22" s="220"/>
      <c r="K22" s="235" t="s">
        <v>102</v>
      </c>
      <c r="L22" s="236">
        <v>4</v>
      </c>
      <c r="M22" s="236">
        <v>4</v>
      </c>
      <c r="N22" s="236">
        <v>5</v>
      </c>
    </row>
    <row r="23" spans="1:14" x14ac:dyDescent="0.2">
      <c r="A23" s="233" t="s">
        <v>19</v>
      </c>
      <c r="B23" s="234" t="s">
        <v>63</v>
      </c>
      <c r="C23" s="237" t="s">
        <v>193</v>
      </c>
      <c r="D23" s="234" t="s">
        <v>63</v>
      </c>
      <c r="E23" s="220"/>
      <c r="F23" s="233" t="s">
        <v>27</v>
      </c>
      <c r="G23" s="234" t="s">
        <v>63</v>
      </c>
      <c r="H23" s="237" t="s">
        <v>193</v>
      </c>
      <c r="I23" s="234" t="s">
        <v>63</v>
      </c>
      <c r="J23" s="220"/>
      <c r="K23" s="233" t="s">
        <v>66</v>
      </c>
      <c r="L23" s="234">
        <v>4</v>
      </c>
      <c r="M23" s="234">
        <v>4</v>
      </c>
      <c r="N23" s="234">
        <v>5</v>
      </c>
    </row>
    <row r="24" spans="1:14" x14ac:dyDescent="0.2">
      <c r="A24" s="235" t="s">
        <v>140</v>
      </c>
      <c r="B24" s="236">
        <v>1</v>
      </c>
      <c r="C24" s="236">
        <v>3</v>
      </c>
      <c r="D24" s="236">
        <v>4</v>
      </c>
      <c r="E24" s="220"/>
      <c r="F24" s="235" t="s">
        <v>64</v>
      </c>
      <c r="G24" s="236">
        <v>4</v>
      </c>
      <c r="H24" s="236">
        <v>4</v>
      </c>
      <c r="I24" s="236">
        <v>5</v>
      </c>
      <c r="J24" s="220"/>
      <c r="K24" s="232" t="s">
        <v>92</v>
      </c>
      <c r="L24" s="232"/>
      <c r="M24" s="232"/>
      <c r="N24" s="232"/>
    </row>
    <row r="25" spans="1:14" x14ac:dyDescent="0.2">
      <c r="A25" s="233" t="s">
        <v>764</v>
      </c>
      <c r="B25" s="234">
        <v>1</v>
      </c>
      <c r="C25" s="234">
        <v>3</v>
      </c>
      <c r="D25" s="234">
        <v>4</v>
      </c>
      <c r="E25" s="220"/>
      <c r="F25" s="232" t="s">
        <v>94</v>
      </c>
      <c r="G25" s="232"/>
      <c r="H25" s="232"/>
      <c r="I25" s="232"/>
      <c r="J25" s="220"/>
      <c r="K25" s="235" t="s">
        <v>14</v>
      </c>
      <c r="L25" s="236" t="s">
        <v>63</v>
      </c>
      <c r="M25" s="236" t="s">
        <v>193</v>
      </c>
      <c r="N25" s="236" t="s">
        <v>63</v>
      </c>
    </row>
    <row r="26" spans="1:14" x14ac:dyDescent="0.2">
      <c r="A26" s="235" t="s">
        <v>83</v>
      </c>
      <c r="B26" s="236">
        <v>1</v>
      </c>
      <c r="C26" s="236">
        <v>3</v>
      </c>
      <c r="D26" s="236">
        <v>4</v>
      </c>
      <c r="E26" s="220"/>
      <c r="F26" s="235" t="s">
        <v>765</v>
      </c>
      <c r="G26" s="236">
        <v>1</v>
      </c>
      <c r="H26" s="236">
        <v>3</v>
      </c>
      <c r="I26" s="236">
        <v>4</v>
      </c>
      <c r="J26" s="220"/>
      <c r="K26" s="233" t="s">
        <v>141</v>
      </c>
      <c r="L26" s="234">
        <v>1</v>
      </c>
      <c r="M26" s="234">
        <v>3</v>
      </c>
      <c r="N26" s="234">
        <v>4</v>
      </c>
    </row>
    <row r="27" spans="1:14" x14ac:dyDescent="0.2">
      <c r="A27" s="233" t="s">
        <v>41</v>
      </c>
      <c r="B27" s="234">
        <v>3</v>
      </c>
      <c r="C27" s="234">
        <v>3</v>
      </c>
      <c r="D27" s="234">
        <v>4</v>
      </c>
      <c r="E27" s="220"/>
      <c r="F27" s="233" t="s">
        <v>766</v>
      </c>
      <c r="G27" s="234">
        <v>1</v>
      </c>
      <c r="H27" s="234">
        <v>3</v>
      </c>
      <c r="I27" s="234">
        <v>4</v>
      </c>
      <c r="J27" s="220"/>
      <c r="K27" s="235" t="s">
        <v>103</v>
      </c>
      <c r="L27" s="236">
        <v>1</v>
      </c>
      <c r="M27" s="236">
        <v>3</v>
      </c>
      <c r="N27" s="236">
        <v>4</v>
      </c>
    </row>
    <row r="28" spans="1:14" x14ac:dyDescent="0.2">
      <c r="A28" s="235" t="s">
        <v>767</v>
      </c>
      <c r="B28" s="236">
        <v>1</v>
      </c>
      <c r="C28" s="236">
        <v>3</v>
      </c>
      <c r="D28" s="236">
        <v>4</v>
      </c>
      <c r="E28" s="220"/>
      <c r="F28" s="235" t="s">
        <v>768</v>
      </c>
      <c r="G28" s="236">
        <v>1</v>
      </c>
      <c r="H28" s="236">
        <v>3</v>
      </c>
      <c r="I28" s="236">
        <v>4</v>
      </c>
      <c r="J28" s="220"/>
      <c r="K28" s="233" t="s">
        <v>104</v>
      </c>
      <c r="L28" s="234">
        <v>3</v>
      </c>
      <c r="M28" s="234">
        <v>4</v>
      </c>
      <c r="N28" s="234">
        <v>5</v>
      </c>
    </row>
    <row r="29" spans="1:14" x14ac:dyDescent="0.2">
      <c r="A29" s="232" t="s">
        <v>78</v>
      </c>
      <c r="B29" s="232"/>
      <c r="C29" s="232"/>
      <c r="D29" s="232"/>
      <c r="E29" s="220"/>
      <c r="F29" s="233" t="s">
        <v>769</v>
      </c>
      <c r="G29" s="234">
        <v>3</v>
      </c>
      <c r="H29" s="234">
        <v>4</v>
      </c>
      <c r="I29" s="234">
        <v>5</v>
      </c>
      <c r="J29" s="220"/>
      <c r="K29" s="235" t="s">
        <v>119</v>
      </c>
      <c r="L29" s="236">
        <v>4</v>
      </c>
      <c r="M29" s="236">
        <v>4</v>
      </c>
      <c r="N29" s="236">
        <v>5</v>
      </c>
    </row>
    <row r="30" spans="1:14" x14ac:dyDescent="0.2">
      <c r="A30" s="235" t="s">
        <v>59</v>
      </c>
      <c r="B30" s="236" t="s">
        <v>63</v>
      </c>
      <c r="C30" s="236" t="s">
        <v>193</v>
      </c>
      <c r="D30" s="236" t="s">
        <v>63</v>
      </c>
      <c r="E30" s="220"/>
      <c r="F30" s="235" t="s">
        <v>96</v>
      </c>
      <c r="G30" s="236">
        <v>3</v>
      </c>
      <c r="H30" s="236">
        <v>3</v>
      </c>
      <c r="I30" s="236">
        <v>4</v>
      </c>
      <c r="J30" s="220"/>
      <c r="K30" s="233" t="s">
        <v>62</v>
      </c>
      <c r="L30" s="234">
        <v>1</v>
      </c>
      <c r="M30" s="234">
        <v>3</v>
      </c>
      <c r="N30" s="234">
        <v>4</v>
      </c>
    </row>
    <row r="31" spans="1:14" x14ac:dyDescent="0.2">
      <c r="A31" s="233" t="s">
        <v>84</v>
      </c>
      <c r="B31" s="234">
        <v>1</v>
      </c>
      <c r="C31" s="234">
        <v>3</v>
      </c>
      <c r="D31" s="234">
        <v>4</v>
      </c>
      <c r="E31" s="220"/>
      <c r="F31" s="233" t="s">
        <v>67</v>
      </c>
      <c r="G31" s="234">
        <v>3</v>
      </c>
      <c r="H31" s="234">
        <v>4</v>
      </c>
      <c r="I31" s="234">
        <v>5</v>
      </c>
      <c r="J31" s="220"/>
      <c r="K31" s="235" t="s">
        <v>99</v>
      </c>
      <c r="L31" s="236">
        <v>1</v>
      </c>
      <c r="M31" s="236">
        <v>3</v>
      </c>
      <c r="N31" s="236">
        <v>4</v>
      </c>
    </row>
    <row r="32" spans="1:14" x14ac:dyDescent="0.2">
      <c r="A32" s="235" t="s">
        <v>770</v>
      </c>
      <c r="B32" s="236">
        <v>4</v>
      </c>
      <c r="C32" s="236">
        <v>4</v>
      </c>
      <c r="D32" s="236">
        <v>5</v>
      </c>
      <c r="E32" s="220"/>
      <c r="F32" s="235" t="s">
        <v>108</v>
      </c>
      <c r="G32" s="236">
        <v>3</v>
      </c>
      <c r="H32" s="236">
        <v>4</v>
      </c>
      <c r="I32" s="236">
        <v>5</v>
      </c>
      <c r="J32" s="220"/>
      <c r="K32" s="233" t="s">
        <v>120</v>
      </c>
      <c r="L32" s="234">
        <v>1</v>
      </c>
      <c r="M32" s="234">
        <v>3</v>
      </c>
      <c r="N32" s="234">
        <v>4</v>
      </c>
    </row>
    <row r="33" spans="1:14" x14ac:dyDescent="0.2">
      <c r="A33" s="233" t="s">
        <v>85</v>
      </c>
      <c r="B33" s="234">
        <v>1</v>
      </c>
      <c r="C33" s="234">
        <v>3</v>
      </c>
      <c r="D33" s="234">
        <v>4</v>
      </c>
      <c r="E33" s="220"/>
      <c r="F33" s="233" t="s">
        <v>68</v>
      </c>
      <c r="G33" s="234">
        <v>3</v>
      </c>
      <c r="H33" s="234">
        <v>4</v>
      </c>
      <c r="I33" s="234">
        <v>5</v>
      </c>
      <c r="J33" s="220"/>
      <c r="K33" s="235" t="s">
        <v>124</v>
      </c>
      <c r="L33" s="236">
        <v>3</v>
      </c>
      <c r="M33" s="236">
        <v>4</v>
      </c>
      <c r="N33" s="236">
        <v>5</v>
      </c>
    </row>
    <row r="34" spans="1:14" x14ac:dyDescent="0.2">
      <c r="A34" s="235" t="s">
        <v>771</v>
      </c>
      <c r="B34" s="236">
        <v>4</v>
      </c>
      <c r="C34" s="236">
        <v>4</v>
      </c>
      <c r="D34" s="236">
        <v>5</v>
      </c>
      <c r="E34" s="220"/>
      <c r="F34" s="235" t="s">
        <v>772</v>
      </c>
      <c r="G34" s="236">
        <v>1</v>
      </c>
      <c r="H34" s="236">
        <v>3</v>
      </c>
      <c r="I34" s="236">
        <v>4</v>
      </c>
      <c r="J34" s="220"/>
      <c r="K34" s="233" t="s">
        <v>105</v>
      </c>
      <c r="L34" s="234">
        <v>1</v>
      </c>
      <c r="M34" s="234">
        <v>3</v>
      </c>
      <c r="N34" s="234">
        <v>4</v>
      </c>
    </row>
    <row r="35" spans="1:14" x14ac:dyDescent="0.2">
      <c r="A35" s="233" t="s">
        <v>123</v>
      </c>
      <c r="B35" s="234">
        <v>3</v>
      </c>
      <c r="C35" s="234">
        <v>4</v>
      </c>
      <c r="D35" s="234">
        <v>5</v>
      </c>
      <c r="E35" s="220"/>
      <c r="F35" s="233" t="s">
        <v>773</v>
      </c>
      <c r="G35" s="234">
        <v>1</v>
      </c>
      <c r="H35" s="234">
        <v>3</v>
      </c>
      <c r="I35" s="234">
        <v>4</v>
      </c>
      <c r="J35" s="220"/>
      <c r="K35" s="235" t="s">
        <v>100</v>
      </c>
      <c r="L35" s="236">
        <v>1</v>
      </c>
      <c r="M35" s="236">
        <v>3</v>
      </c>
      <c r="N35" s="236">
        <v>4</v>
      </c>
    </row>
    <row r="36" spans="1:14" x14ac:dyDescent="0.2">
      <c r="A36" s="235" t="s">
        <v>86</v>
      </c>
      <c r="B36" s="236">
        <v>1</v>
      </c>
      <c r="C36" s="236">
        <v>3</v>
      </c>
      <c r="D36" s="236">
        <v>4</v>
      </c>
      <c r="E36" s="220"/>
      <c r="F36" s="235" t="s">
        <v>149</v>
      </c>
      <c r="G36" s="236">
        <v>3</v>
      </c>
      <c r="H36" s="236">
        <v>4</v>
      </c>
      <c r="I36" s="236">
        <v>5</v>
      </c>
      <c r="J36" s="220"/>
      <c r="K36" s="233" t="s">
        <v>125</v>
      </c>
      <c r="L36" s="234">
        <v>1</v>
      </c>
      <c r="M36" s="234">
        <v>3</v>
      </c>
      <c r="N36" s="234">
        <v>4</v>
      </c>
    </row>
    <row r="37" spans="1:14" x14ac:dyDescent="0.2">
      <c r="A37" s="233" t="s">
        <v>87</v>
      </c>
      <c r="B37" s="234">
        <v>1</v>
      </c>
      <c r="C37" s="234">
        <v>3</v>
      </c>
      <c r="D37" s="234">
        <v>4</v>
      </c>
      <c r="E37" s="220"/>
      <c r="F37" s="233" t="s">
        <v>24</v>
      </c>
      <c r="G37" s="234" t="s">
        <v>63</v>
      </c>
      <c r="H37" s="237" t="s">
        <v>193</v>
      </c>
      <c r="I37" s="234" t="s">
        <v>63</v>
      </c>
      <c r="J37" s="220"/>
      <c r="K37" s="232" t="s">
        <v>95</v>
      </c>
      <c r="L37" s="232"/>
      <c r="M37" s="232"/>
      <c r="N37" s="232"/>
    </row>
    <row r="38" spans="1:14" x14ac:dyDescent="0.2">
      <c r="A38" s="235" t="s">
        <v>35</v>
      </c>
      <c r="B38" s="236">
        <v>1</v>
      </c>
      <c r="C38" s="236">
        <v>3</v>
      </c>
      <c r="D38" s="236">
        <v>4</v>
      </c>
      <c r="E38" s="220"/>
      <c r="F38" s="235" t="s">
        <v>109</v>
      </c>
      <c r="G38" s="236">
        <v>4</v>
      </c>
      <c r="H38" s="236">
        <v>4</v>
      </c>
      <c r="I38" s="236">
        <v>5</v>
      </c>
      <c r="J38" s="220"/>
      <c r="K38" s="235" t="s">
        <v>43</v>
      </c>
      <c r="L38" s="236">
        <v>1</v>
      </c>
      <c r="M38" s="236">
        <v>3</v>
      </c>
      <c r="N38" s="236">
        <v>4</v>
      </c>
    </row>
    <row r="39" spans="1:14" x14ac:dyDescent="0.2">
      <c r="A39" s="233" t="s">
        <v>88</v>
      </c>
      <c r="B39" s="234">
        <v>4</v>
      </c>
      <c r="C39" s="234">
        <v>4</v>
      </c>
      <c r="D39" s="234">
        <v>5</v>
      </c>
      <c r="E39" s="220"/>
      <c r="F39" s="232" t="s">
        <v>132</v>
      </c>
      <c r="G39" s="232"/>
      <c r="H39" s="232"/>
      <c r="I39" s="232"/>
      <c r="J39" s="220"/>
      <c r="K39" s="233" t="s">
        <v>106</v>
      </c>
      <c r="L39" s="234">
        <v>4</v>
      </c>
      <c r="M39" s="234">
        <v>4</v>
      </c>
      <c r="N39" s="234">
        <v>5</v>
      </c>
    </row>
    <row r="40" spans="1:14" x14ac:dyDescent="0.2">
      <c r="A40" s="235" t="s">
        <v>774</v>
      </c>
      <c r="B40" s="236">
        <v>4</v>
      </c>
      <c r="C40" s="236">
        <v>4</v>
      </c>
      <c r="D40" s="236">
        <v>5</v>
      </c>
      <c r="E40" s="220"/>
      <c r="F40" s="235" t="s">
        <v>13</v>
      </c>
      <c r="G40" s="236">
        <v>1</v>
      </c>
      <c r="H40" s="236">
        <v>3</v>
      </c>
      <c r="I40" s="236">
        <v>4</v>
      </c>
      <c r="J40" s="220"/>
      <c r="K40" s="235" t="s">
        <v>175</v>
      </c>
      <c r="L40" s="236">
        <v>5</v>
      </c>
      <c r="M40" s="236">
        <v>5</v>
      </c>
      <c r="N40" s="236">
        <v>5</v>
      </c>
    </row>
    <row r="41" spans="1:14" x14ac:dyDescent="0.2">
      <c r="A41" s="232" t="s">
        <v>190</v>
      </c>
      <c r="B41" s="232"/>
      <c r="C41" s="232"/>
      <c r="D41" s="232"/>
      <c r="E41" s="220"/>
      <c r="F41" s="233" t="s">
        <v>775</v>
      </c>
      <c r="G41" s="234">
        <v>1</v>
      </c>
      <c r="H41" s="234">
        <v>3</v>
      </c>
      <c r="I41" s="234">
        <v>4</v>
      </c>
      <c r="J41" s="220"/>
      <c r="K41" s="233" t="s">
        <v>776</v>
      </c>
      <c r="L41" s="234">
        <v>4</v>
      </c>
      <c r="M41" s="234">
        <v>4</v>
      </c>
      <c r="N41" s="234">
        <v>5</v>
      </c>
    </row>
    <row r="42" spans="1:14" x14ac:dyDescent="0.2">
      <c r="A42" s="235" t="s">
        <v>145</v>
      </c>
      <c r="B42" s="236">
        <v>1</v>
      </c>
      <c r="C42" s="236">
        <v>3</v>
      </c>
      <c r="D42" s="236">
        <v>4</v>
      </c>
      <c r="E42" s="220"/>
      <c r="F42" s="235" t="s">
        <v>777</v>
      </c>
      <c r="G42" s="236">
        <v>1</v>
      </c>
      <c r="H42" s="236">
        <v>2</v>
      </c>
      <c r="I42" s="236">
        <v>3</v>
      </c>
      <c r="J42" s="220"/>
      <c r="K42" s="235" t="s">
        <v>778</v>
      </c>
      <c r="L42" s="236">
        <v>1</v>
      </c>
      <c r="M42" s="236">
        <v>3</v>
      </c>
      <c r="N42" s="236">
        <v>4</v>
      </c>
    </row>
    <row r="43" spans="1:14" x14ac:dyDescent="0.2">
      <c r="A43" s="233" t="s">
        <v>779</v>
      </c>
      <c r="B43" s="234">
        <v>1</v>
      </c>
      <c r="C43" s="234">
        <v>3</v>
      </c>
      <c r="D43" s="234">
        <v>4</v>
      </c>
      <c r="E43" s="220"/>
      <c r="F43" s="233" t="s">
        <v>89</v>
      </c>
      <c r="G43" s="234">
        <v>2</v>
      </c>
      <c r="H43" s="234">
        <v>3</v>
      </c>
      <c r="I43" s="234">
        <v>4</v>
      </c>
      <c r="J43" s="220"/>
      <c r="K43" s="233" t="s">
        <v>780</v>
      </c>
      <c r="L43" s="234">
        <v>1</v>
      </c>
      <c r="M43" s="234">
        <v>3</v>
      </c>
      <c r="N43" s="234">
        <v>4</v>
      </c>
    </row>
    <row r="44" spans="1:14" x14ac:dyDescent="0.2">
      <c r="A44" s="235" t="s">
        <v>58</v>
      </c>
      <c r="B44" s="236" t="s">
        <v>63</v>
      </c>
      <c r="C44" s="236" t="s">
        <v>193</v>
      </c>
      <c r="D44" s="236" t="s">
        <v>63</v>
      </c>
      <c r="E44" s="220"/>
      <c r="F44" s="235" t="s">
        <v>781</v>
      </c>
      <c r="G44" s="236">
        <v>2</v>
      </c>
      <c r="H44" s="236">
        <v>3</v>
      </c>
      <c r="I44" s="236">
        <v>4</v>
      </c>
      <c r="J44" s="220"/>
      <c r="K44" s="235" t="s">
        <v>782</v>
      </c>
      <c r="L44" s="236">
        <v>4</v>
      </c>
      <c r="M44" s="236">
        <v>4</v>
      </c>
      <c r="N44" s="236">
        <v>5</v>
      </c>
    </row>
    <row r="45" spans="1:14" x14ac:dyDescent="0.2">
      <c r="A45" s="233" t="s">
        <v>783</v>
      </c>
      <c r="B45" s="234">
        <v>1</v>
      </c>
      <c r="C45" s="234">
        <v>3</v>
      </c>
      <c r="D45" s="234">
        <v>4</v>
      </c>
      <c r="E45" s="220"/>
      <c r="F45" s="233" t="s">
        <v>784</v>
      </c>
      <c r="G45" s="234">
        <v>3</v>
      </c>
      <c r="H45" s="234">
        <v>4</v>
      </c>
      <c r="I45" s="234">
        <v>5</v>
      </c>
      <c r="J45" s="220"/>
      <c r="K45" s="233" t="s">
        <v>21</v>
      </c>
      <c r="L45" s="234" t="s">
        <v>63</v>
      </c>
      <c r="M45" s="237" t="s">
        <v>193</v>
      </c>
      <c r="N45" s="234" t="s">
        <v>63</v>
      </c>
    </row>
    <row r="46" spans="1:14" x14ac:dyDescent="0.2">
      <c r="A46" s="235" t="s">
        <v>785</v>
      </c>
      <c r="B46" s="236">
        <v>1</v>
      </c>
      <c r="C46" s="236">
        <v>2</v>
      </c>
      <c r="D46" s="236">
        <v>3</v>
      </c>
      <c r="E46" s="220"/>
      <c r="F46" s="235" t="s">
        <v>786</v>
      </c>
      <c r="G46" s="236">
        <v>2</v>
      </c>
      <c r="H46" s="236">
        <v>3</v>
      </c>
      <c r="I46" s="236">
        <v>4</v>
      </c>
      <c r="J46" s="220"/>
      <c r="K46" s="235" t="s">
        <v>28</v>
      </c>
      <c r="L46" s="236">
        <v>1</v>
      </c>
      <c r="M46" s="236">
        <v>3</v>
      </c>
      <c r="N46" s="236">
        <v>4</v>
      </c>
    </row>
    <row r="47" spans="1:14" x14ac:dyDescent="0.2">
      <c r="A47" s="233" t="s">
        <v>787</v>
      </c>
      <c r="B47" s="234">
        <v>1</v>
      </c>
      <c r="C47" s="234">
        <v>3</v>
      </c>
      <c r="D47" s="234">
        <v>4</v>
      </c>
      <c r="E47" s="220"/>
      <c r="F47" s="233" t="s">
        <v>788</v>
      </c>
      <c r="G47" s="234">
        <v>2</v>
      </c>
      <c r="H47" s="234">
        <v>3</v>
      </c>
      <c r="I47" s="234">
        <v>4</v>
      </c>
      <c r="J47" s="220"/>
      <c r="K47" s="232" t="s">
        <v>93</v>
      </c>
      <c r="L47" s="232"/>
      <c r="M47" s="232"/>
      <c r="N47" s="232"/>
    </row>
    <row r="48" spans="1:14" x14ac:dyDescent="0.2">
      <c r="A48" s="235" t="s">
        <v>44</v>
      </c>
      <c r="B48" s="236">
        <v>1</v>
      </c>
      <c r="C48" s="236">
        <v>3</v>
      </c>
      <c r="D48" s="236">
        <v>4</v>
      </c>
      <c r="E48" s="220"/>
      <c r="F48" s="235" t="s">
        <v>26</v>
      </c>
      <c r="G48" s="236" t="s">
        <v>63</v>
      </c>
      <c r="H48" s="236" t="s">
        <v>193</v>
      </c>
      <c r="I48" s="236" t="s">
        <v>63</v>
      </c>
      <c r="J48" s="220"/>
      <c r="K48" s="235" t="s">
        <v>789</v>
      </c>
      <c r="L48" s="236">
        <v>1</v>
      </c>
      <c r="M48" s="236">
        <v>3</v>
      </c>
      <c r="N48" s="236">
        <v>4</v>
      </c>
    </row>
    <row r="49" spans="1:14" x14ac:dyDescent="0.2">
      <c r="A49" s="233" t="s">
        <v>121</v>
      </c>
      <c r="B49" s="234">
        <v>4</v>
      </c>
      <c r="C49" s="234">
        <v>4</v>
      </c>
      <c r="D49" s="234">
        <v>5</v>
      </c>
      <c r="E49" s="220"/>
      <c r="F49" s="232" t="s">
        <v>97</v>
      </c>
      <c r="G49" s="232"/>
      <c r="H49" s="232"/>
      <c r="I49" s="232"/>
      <c r="J49" s="220"/>
      <c r="K49" s="233" t="s">
        <v>107</v>
      </c>
      <c r="L49" s="234">
        <v>3</v>
      </c>
      <c r="M49" s="234">
        <v>4</v>
      </c>
      <c r="N49" s="234">
        <v>5</v>
      </c>
    </row>
    <row r="50" spans="1:14" x14ac:dyDescent="0.2">
      <c r="A50" s="235" t="s">
        <v>790</v>
      </c>
      <c r="B50" s="236">
        <v>1</v>
      </c>
      <c r="C50" s="236">
        <v>3</v>
      </c>
      <c r="D50" s="236">
        <v>4</v>
      </c>
      <c r="E50" s="220"/>
      <c r="F50" s="235" t="s">
        <v>791</v>
      </c>
      <c r="G50" s="236">
        <v>1</v>
      </c>
      <c r="H50" s="236">
        <v>3</v>
      </c>
      <c r="I50" s="236">
        <v>4</v>
      </c>
      <c r="J50" s="220"/>
      <c r="K50" s="235" t="s">
        <v>22</v>
      </c>
      <c r="L50" s="236" t="s">
        <v>63</v>
      </c>
      <c r="M50" s="236" t="s">
        <v>193</v>
      </c>
      <c r="N50" s="236" t="s">
        <v>63</v>
      </c>
    </row>
    <row r="51" spans="1:14" x14ac:dyDescent="0.2">
      <c r="A51" s="233" t="s">
        <v>122</v>
      </c>
      <c r="B51" s="234">
        <v>1</v>
      </c>
      <c r="C51" s="234">
        <v>3</v>
      </c>
      <c r="D51" s="234">
        <v>4</v>
      </c>
      <c r="E51" s="220"/>
      <c r="F51" s="233" t="s">
        <v>792</v>
      </c>
      <c r="G51" s="234">
        <v>1</v>
      </c>
      <c r="H51" s="234">
        <v>3</v>
      </c>
      <c r="I51" s="234">
        <v>4</v>
      </c>
      <c r="J51" s="220"/>
      <c r="K51" s="233" t="s">
        <v>129</v>
      </c>
      <c r="L51" s="234">
        <v>3</v>
      </c>
      <c r="M51" s="234">
        <v>4</v>
      </c>
      <c r="N51" s="234">
        <v>5</v>
      </c>
    </row>
    <row r="52" spans="1:14" x14ac:dyDescent="0.2">
      <c r="A52" s="235" t="s">
        <v>154</v>
      </c>
      <c r="B52" s="236">
        <v>1</v>
      </c>
      <c r="C52" s="236">
        <v>3</v>
      </c>
      <c r="D52" s="236">
        <v>4</v>
      </c>
      <c r="E52" s="220"/>
      <c r="F52" s="235" t="s">
        <v>16</v>
      </c>
      <c r="G52" s="236">
        <v>1</v>
      </c>
      <c r="H52" s="236">
        <v>3</v>
      </c>
      <c r="I52" s="236">
        <v>4</v>
      </c>
      <c r="J52" s="220"/>
      <c r="K52" s="235" t="s">
        <v>130</v>
      </c>
      <c r="L52" s="236">
        <v>3</v>
      </c>
      <c r="M52" s="236">
        <v>4</v>
      </c>
      <c r="N52" s="236">
        <v>5</v>
      </c>
    </row>
    <row r="53" spans="1:14" x14ac:dyDescent="0.2">
      <c r="A53" s="233" t="s">
        <v>793</v>
      </c>
      <c r="B53" s="234">
        <v>1</v>
      </c>
      <c r="C53" s="234">
        <v>2</v>
      </c>
      <c r="D53" s="234">
        <v>3</v>
      </c>
      <c r="E53" s="220"/>
      <c r="F53" s="233" t="s">
        <v>794</v>
      </c>
      <c r="G53" s="234">
        <v>3</v>
      </c>
      <c r="H53" s="234">
        <v>4</v>
      </c>
      <c r="I53" s="234">
        <v>5</v>
      </c>
      <c r="J53" s="220"/>
      <c r="K53" s="232" t="s">
        <v>151</v>
      </c>
      <c r="L53" s="232"/>
      <c r="M53" s="232"/>
      <c r="N53" s="232"/>
    </row>
    <row r="54" spans="1:14" x14ac:dyDescent="0.2">
      <c r="A54" s="235" t="s">
        <v>46</v>
      </c>
      <c r="B54" s="236">
        <v>3</v>
      </c>
      <c r="C54" s="236">
        <v>4</v>
      </c>
      <c r="D54" s="236">
        <v>5</v>
      </c>
      <c r="E54" s="220"/>
      <c r="F54" s="235" t="s">
        <v>795</v>
      </c>
      <c r="G54" s="236">
        <v>1</v>
      </c>
      <c r="H54" s="236">
        <v>2</v>
      </c>
      <c r="I54" s="236">
        <v>3</v>
      </c>
      <c r="J54" s="220"/>
      <c r="K54" s="235" t="s">
        <v>36</v>
      </c>
      <c r="L54" s="236">
        <v>3</v>
      </c>
      <c r="M54" s="236">
        <v>4</v>
      </c>
      <c r="N54" s="236">
        <v>5</v>
      </c>
    </row>
    <row r="55" spans="1:14" x14ac:dyDescent="0.2">
      <c r="A55" s="233" t="s">
        <v>796</v>
      </c>
      <c r="B55" s="234">
        <v>3</v>
      </c>
      <c r="C55" s="234">
        <v>4</v>
      </c>
      <c r="D55" s="234">
        <v>5</v>
      </c>
      <c r="E55" s="220"/>
      <c r="F55" s="233" t="s">
        <v>50</v>
      </c>
      <c r="G55" s="234">
        <v>3</v>
      </c>
      <c r="H55" s="234">
        <v>4</v>
      </c>
      <c r="I55" s="234">
        <v>5</v>
      </c>
      <c r="J55" s="220"/>
      <c r="K55" s="233" t="s">
        <v>55</v>
      </c>
      <c r="L55" s="234" t="s">
        <v>63</v>
      </c>
      <c r="M55" s="237" t="s">
        <v>193</v>
      </c>
      <c r="N55" s="234" t="s">
        <v>63</v>
      </c>
    </row>
    <row r="56" spans="1:14" x14ac:dyDescent="0.2">
      <c r="A56" s="235" t="s">
        <v>45</v>
      </c>
      <c r="B56" s="236">
        <v>4</v>
      </c>
      <c r="C56" s="236">
        <v>4</v>
      </c>
      <c r="D56" s="236">
        <v>5</v>
      </c>
      <c r="E56" s="220"/>
      <c r="F56" s="235" t="s">
        <v>18</v>
      </c>
      <c r="G56" s="236" t="s">
        <v>63</v>
      </c>
      <c r="H56" s="236" t="s">
        <v>193</v>
      </c>
      <c r="I56" s="236" t="s">
        <v>63</v>
      </c>
      <c r="J56" s="220"/>
      <c r="K56" s="232" t="s">
        <v>797</v>
      </c>
      <c r="L56" s="232"/>
      <c r="M56" s="232"/>
      <c r="N56" s="232"/>
    </row>
    <row r="57" spans="1:14" x14ac:dyDescent="0.2">
      <c r="A57" s="233" t="s">
        <v>75</v>
      </c>
      <c r="B57" s="234">
        <v>1</v>
      </c>
      <c r="C57" s="234">
        <v>3</v>
      </c>
      <c r="D57" s="234">
        <v>4</v>
      </c>
      <c r="E57" s="220"/>
      <c r="F57" s="233" t="s">
        <v>38</v>
      </c>
      <c r="G57" s="234">
        <v>1</v>
      </c>
      <c r="H57" s="234">
        <v>3</v>
      </c>
      <c r="I57" s="234">
        <v>4</v>
      </c>
      <c r="J57" s="220"/>
      <c r="K57" s="235" t="s">
        <v>40</v>
      </c>
      <c r="L57" s="236">
        <v>1</v>
      </c>
      <c r="M57" s="236">
        <v>3</v>
      </c>
      <c r="N57" s="236">
        <v>4</v>
      </c>
    </row>
    <row r="58" spans="1:14" x14ac:dyDescent="0.2">
      <c r="A58" s="235" t="s">
        <v>47</v>
      </c>
      <c r="B58" s="236">
        <v>3</v>
      </c>
      <c r="C58" s="236">
        <v>4</v>
      </c>
      <c r="D58" s="236">
        <v>5</v>
      </c>
      <c r="E58" s="220"/>
      <c r="F58" s="235" t="s">
        <v>798</v>
      </c>
      <c r="G58" s="236">
        <v>1</v>
      </c>
      <c r="H58" s="236">
        <v>2</v>
      </c>
      <c r="I58" s="236">
        <v>3</v>
      </c>
      <c r="J58" s="220"/>
      <c r="K58" s="233" t="s">
        <v>799</v>
      </c>
      <c r="L58" s="234">
        <v>4</v>
      </c>
      <c r="M58" s="234">
        <v>4</v>
      </c>
      <c r="N58" s="234">
        <v>5</v>
      </c>
    </row>
    <row r="59" spans="1:14" x14ac:dyDescent="0.2">
      <c r="A59" s="233" t="s">
        <v>135</v>
      </c>
      <c r="B59" s="234">
        <v>3</v>
      </c>
      <c r="C59" s="234">
        <v>4</v>
      </c>
      <c r="D59" s="234">
        <v>5</v>
      </c>
      <c r="E59" s="220"/>
      <c r="F59" s="233" t="s">
        <v>25</v>
      </c>
      <c r="G59" s="234">
        <v>1</v>
      </c>
      <c r="H59" s="234">
        <v>3</v>
      </c>
      <c r="I59" s="234">
        <v>4</v>
      </c>
      <c r="J59" s="220"/>
      <c r="K59" s="235" t="s">
        <v>17</v>
      </c>
      <c r="L59" s="236" t="s">
        <v>63</v>
      </c>
      <c r="M59" s="236" t="s">
        <v>193</v>
      </c>
      <c r="N59" s="236" t="s">
        <v>63</v>
      </c>
    </row>
    <row r="60" spans="1:14" x14ac:dyDescent="0.2">
      <c r="A60" s="235" t="s">
        <v>800</v>
      </c>
      <c r="B60" s="236">
        <v>1</v>
      </c>
      <c r="C60" s="236">
        <v>3</v>
      </c>
      <c r="D60" s="236">
        <v>4</v>
      </c>
      <c r="E60" s="220"/>
      <c r="F60" s="235" t="s">
        <v>39</v>
      </c>
      <c r="G60" s="236">
        <v>1</v>
      </c>
      <c r="H60" s="236">
        <v>3</v>
      </c>
      <c r="I60" s="236">
        <v>4</v>
      </c>
      <c r="J60" s="220"/>
      <c r="K60" s="232" t="s">
        <v>801</v>
      </c>
      <c r="L60" s="232"/>
      <c r="M60" s="232"/>
      <c r="N60" s="232"/>
    </row>
    <row r="61" spans="1:14" x14ac:dyDescent="0.2">
      <c r="A61" s="233" t="s">
        <v>48</v>
      </c>
      <c r="B61" s="234">
        <v>1</v>
      </c>
      <c r="C61" s="234">
        <v>3</v>
      </c>
      <c r="D61" s="234">
        <v>4</v>
      </c>
      <c r="E61" s="220"/>
      <c r="F61" s="232" t="s">
        <v>91</v>
      </c>
      <c r="G61" s="232"/>
      <c r="H61" s="232"/>
      <c r="I61" s="232"/>
      <c r="J61" s="220"/>
      <c r="K61" s="235" t="s">
        <v>54</v>
      </c>
      <c r="L61" s="236">
        <v>4</v>
      </c>
      <c r="M61" s="236">
        <v>4</v>
      </c>
      <c r="N61" s="236">
        <v>5</v>
      </c>
    </row>
    <row r="62" spans="1:14" x14ac:dyDescent="0.2">
      <c r="A62" s="235" t="s">
        <v>802</v>
      </c>
      <c r="B62" s="236">
        <v>1</v>
      </c>
      <c r="C62" s="236">
        <v>3</v>
      </c>
      <c r="D62" s="236">
        <v>4</v>
      </c>
      <c r="E62" s="220"/>
      <c r="F62" s="235" t="s">
        <v>803</v>
      </c>
      <c r="G62" s="236">
        <v>4</v>
      </c>
      <c r="H62" s="236">
        <v>4</v>
      </c>
      <c r="I62" s="236">
        <v>4</v>
      </c>
      <c r="J62" s="220"/>
      <c r="K62" s="233" t="s">
        <v>110</v>
      </c>
      <c r="L62" s="234">
        <v>3</v>
      </c>
      <c r="M62" s="234">
        <v>4</v>
      </c>
      <c r="N62" s="234">
        <v>5</v>
      </c>
    </row>
    <row r="63" spans="1:14" x14ac:dyDescent="0.2">
      <c r="A63" s="233" t="s">
        <v>804</v>
      </c>
      <c r="B63" s="234">
        <v>1</v>
      </c>
      <c r="C63" s="234">
        <v>3</v>
      </c>
      <c r="D63" s="234">
        <v>4</v>
      </c>
      <c r="E63" s="220"/>
      <c r="F63" s="233" t="s">
        <v>65</v>
      </c>
      <c r="G63" s="234">
        <v>3</v>
      </c>
      <c r="H63" s="234">
        <v>3</v>
      </c>
      <c r="I63" s="234">
        <v>4</v>
      </c>
      <c r="J63" s="220"/>
      <c r="K63" s="235" t="s">
        <v>805</v>
      </c>
      <c r="L63" s="236">
        <v>1</v>
      </c>
      <c r="M63" s="236">
        <v>3</v>
      </c>
      <c r="N63" s="236">
        <v>4</v>
      </c>
    </row>
    <row r="64" spans="1:14" ht="12.75" customHeight="1" x14ac:dyDescent="0.2">
      <c r="A64" s="235" t="s">
        <v>142</v>
      </c>
      <c r="B64" s="236">
        <v>1</v>
      </c>
      <c r="C64" s="236">
        <v>3</v>
      </c>
      <c r="D64" s="236">
        <v>4</v>
      </c>
      <c r="E64" s="220"/>
      <c r="F64" s="235" t="s">
        <v>806</v>
      </c>
      <c r="G64" s="236">
        <v>4</v>
      </c>
      <c r="H64" s="236">
        <v>4</v>
      </c>
      <c r="I64" s="236">
        <v>5</v>
      </c>
      <c r="J64" s="220"/>
      <c r="K64" s="233" t="s">
        <v>807</v>
      </c>
      <c r="L64" s="234">
        <v>4</v>
      </c>
      <c r="M64" s="234">
        <v>4</v>
      </c>
      <c r="N64" s="234">
        <v>5</v>
      </c>
    </row>
    <row r="65" spans="1:14" ht="12.75" customHeight="1" x14ac:dyDescent="0.2">
      <c r="A65" s="233" t="s">
        <v>155</v>
      </c>
      <c r="B65" s="234">
        <v>1</v>
      </c>
      <c r="C65" s="234">
        <v>3</v>
      </c>
      <c r="D65" s="234">
        <v>4</v>
      </c>
      <c r="E65" s="220"/>
      <c r="F65" s="233" t="s">
        <v>808</v>
      </c>
      <c r="G65" s="234">
        <v>4</v>
      </c>
      <c r="H65" s="234">
        <v>4</v>
      </c>
      <c r="I65" s="234">
        <v>5</v>
      </c>
      <c r="J65" s="220"/>
      <c r="K65" s="235" t="s">
        <v>152</v>
      </c>
      <c r="L65" s="236">
        <v>4</v>
      </c>
      <c r="M65" s="236">
        <v>4</v>
      </c>
      <c r="N65" s="236">
        <v>5</v>
      </c>
    </row>
    <row r="66" spans="1:14" ht="12.75" customHeight="1" x14ac:dyDescent="0.2">
      <c r="A66" s="235" t="s">
        <v>76</v>
      </c>
      <c r="B66" s="236">
        <v>1</v>
      </c>
      <c r="C66" s="236">
        <v>3</v>
      </c>
      <c r="D66" s="236">
        <v>4</v>
      </c>
      <c r="E66" s="220"/>
      <c r="F66" s="235" t="s">
        <v>182</v>
      </c>
      <c r="G66" s="236">
        <v>3</v>
      </c>
      <c r="H66" s="236">
        <v>3</v>
      </c>
      <c r="I66" s="236">
        <v>4</v>
      </c>
      <c r="J66" s="220"/>
      <c r="K66" s="233" t="s">
        <v>111</v>
      </c>
      <c r="L66" s="234">
        <v>4</v>
      </c>
      <c r="M66" s="234">
        <v>4</v>
      </c>
      <c r="N66" s="234">
        <v>5</v>
      </c>
    </row>
    <row r="67" spans="1:14" ht="12.75" customHeight="1" x14ac:dyDescent="0.2">
      <c r="A67" s="233" t="s">
        <v>49</v>
      </c>
      <c r="B67" s="234">
        <v>1</v>
      </c>
      <c r="C67" s="234">
        <v>3</v>
      </c>
      <c r="D67" s="234">
        <v>4</v>
      </c>
      <c r="E67" s="242"/>
      <c r="F67" s="233" t="s">
        <v>809</v>
      </c>
      <c r="G67" s="234">
        <v>3</v>
      </c>
      <c r="H67" s="234">
        <v>4</v>
      </c>
      <c r="I67" s="234">
        <v>5</v>
      </c>
      <c r="J67" s="242"/>
      <c r="K67" s="235" t="s">
        <v>69</v>
      </c>
      <c r="L67" s="236">
        <v>4</v>
      </c>
      <c r="M67" s="236">
        <v>4</v>
      </c>
      <c r="N67" s="236">
        <v>5</v>
      </c>
    </row>
    <row r="68" spans="1:14" ht="12.75" customHeight="1" x14ac:dyDescent="0.2">
      <c r="A68" s="235" t="s">
        <v>136</v>
      </c>
      <c r="B68" s="236" t="s">
        <v>63</v>
      </c>
      <c r="C68" s="243" t="s">
        <v>193</v>
      </c>
      <c r="D68" s="236" t="s">
        <v>63</v>
      </c>
      <c r="E68" s="244"/>
      <c r="F68" s="235" t="s">
        <v>126</v>
      </c>
      <c r="G68" s="236">
        <v>4</v>
      </c>
      <c r="H68" s="236">
        <v>4</v>
      </c>
      <c r="I68" s="236">
        <v>4</v>
      </c>
      <c r="J68" s="244"/>
      <c r="K68" s="233" t="s">
        <v>143</v>
      </c>
      <c r="L68" s="234">
        <v>4</v>
      </c>
      <c r="M68" s="234">
        <v>4</v>
      </c>
      <c r="N68" s="234">
        <v>5</v>
      </c>
    </row>
    <row r="69" spans="1:14" ht="12.75" customHeight="1" x14ac:dyDescent="0.2">
      <c r="A69" s="233" t="s">
        <v>146</v>
      </c>
      <c r="B69" s="234">
        <v>1</v>
      </c>
      <c r="C69" s="234">
        <v>3</v>
      </c>
      <c r="D69" s="234">
        <v>4</v>
      </c>
      <c r="E69" s="220"/>
      <c r="F69" s="233" t="s">
        <v>147</v>
      </c>
      <c r="G69" s="234" t="s">
        <v>63</v>
      </c>
      <c r="H69" s="234" t="s">
        <v>193</v>
      </c>
      <c r="I69" s="234" t="s">
        <v>63</v>
      </c>
      <c r="J69" s="220"/>
      <c r="K69" s="235" t="s">
        <v>112</v>
      </c>
      <c r="L69" s="236">
        <v>4</v>
      </c>
      <c r="M69" s="236">
        <v>4</v>
      </c>
      <c r="N69" s="236">
        <v>5</v>
      </c>
    </row>
    <row r="70" spans="1:14" ht="12.75" customHeight="1" x14ac:dyDescent="0.2">
      <c r="A70" s="235" t="s">
        <v>153</v>
      </c>
      <c r="B70" s="236">
        <v>4</v>
      </c>
      <c r="C70" s="236">
        <v>4</v>
      </c>
      <c r="D70" s="236">
        <v>5</v>
      </c>
      <c r="E70" s="220"/>
      <c r="F70" s="7"/>
      <c r="G70" s="7"/>
      <c r="H70" s="7"/>
      <c r="I70" s="7"/>
      <c r="J70" s="220"/>
      <c r="K70" s="233" t="s">
        <v>30</v>
      </c>
      <c r="L70" s="234" t="s">
        <v>63</v>
      </c>
      <c r="M70" s="237" t="s">
        <v>193</v>
      </c>
      <c r="N70" s="234" t="s">
        <v>63</v>
      </c>
    </row>
    <row r="71" spans="1:14" ht="12.75" customHeight="1" x14ac:dyDescent="0.2">
      <c r="B71" s="245"/>
      <c r="C71" s="245"/>
      <c r="D71" s="245"/>
      <c r="E71" s="220"/>
      <c r="F71" s="7"/>
      <c r="G71" s="7"/>
      <c r="H71" s="7"/>
      <c r="I71" s="7"/>
      <c r="J71" s="220"/>
      <c r="K71" s="245"/>
      <c r="L71" s="245"/>
      <c r="M71" s="245"/>
      <c r="N71" s="245"/>
    </row>
    <row r="72" spans="1:14" s="136" customFormat="1" ht="18.75" customHeight="1" x14ac:dyDescent="0.2">
      <c r="A72" s="246" t="s">
        <v>178</v>
      </c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</row>
    <row r="73" spans="1:14" s="136" customFormat="1" ht="21" customHeight="1" x14ac:dyDescent="0.2">
      <c r="A73" s="247" t="s">
        <v>194</v>
      </c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</row>
    <row r="74" spans="1:14" s="136" customFormat="1" ht="39" customHeight="1" x14ac:dyDescent="0.2">
      <c r="A74" s="140" t="s">
        <v>810</v>
      </c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</row>
    <row r="75" spans="1:14" s="136" customFormat="1" ht="15" x14ac:dyDescent="0.2">
      <c r="F75" s="7"/>
      <c r="G75" s="7"/>
      <c r="H75" s="7"/>
      <c r="I75" s="7"/>
      <c r="K75" s="248"/>
      <c r="L75" s="248"/>
      <c r="M75" s="248"/>
      <c r="N75" s="248"/>
    </row>
    <row r="76" spans="1:14" s="249" customFormat="1" ht="15" x14ac:dyDescent="0.2">
      <c r="F76" s="1"/>
      <c r="G76" s="19"/>
      <c r="H76" s="19"/>
      <c r="I76" s="19"/>
      <c r="K76" s="250"/>
      <c r="L76" s="250"/>
      <c r="M76" s="250"/>
      <c r="N76" s="250"/>
    </row>
    <row r="77" spans="1:14" s="249" customFormat="1" ht="15" x14ac:dyDescent="0.2">
      <c r="F77" s="245"/>
      <c r="G77" s="245"/>
      <c r="H77" s="245"/>
      <c r="I77" s="245"/>
      <c r="K77" s="250"/>
      <c r="L77" s="250"/>
      <c r="M77" s="250"/>
      <c r="N77" s="250"/>
    </row>
    <row r="78" spans="1:14" ht="15" x14ac:dyDescent="0.2">
      <c r="B78" s="1"/>
      <c r="C78" s="1"/>
      <c r="D78" s="1"/>
      <c r="F78" s="7"/>
      <c r="G78" s="7"/>
      <c r="H78" s="7"/>
      <c r="I78" s="7"/>
      <c r="K78" s="251"/>
      <c r="L78" s="251"/>
      <c r="M78" s="251"/>
      <c r="N78" s="251"/>
    </row>
    <row r="79" spans="1:14" ht="15" x14ac:dyDescent="0.2">
      <c r="B79" s="1"/>
      <c r="C79" s="1"/>
      <c r="D79" s="1"/>
      <c r="K79" s="7"/>
      <c r="L79" s="7"/>
      <c r="M79" s="7"/>
      <c r="N79" s="7"/>
    </row>
    <row r="80" spans="1:14" ht="15" x14ac:dyDescent="0.2">
      <c r="B80" s="1"/>
      <c r="C80" s="1"/>
      <c r="D80" s="1"/>
      <c r="K80" s="252"/>
      <c r="L80" s="252"/>
      <c r="M80" s="252"/>
      <c r="N80" s="252"/>
    </row>
    <row r="81" spans="2:9" x14ac:dyDescent="0.2">
      <c r="B81" s="1"/>
      <c r="C81" s="1"/>
      <c r="D81" s="1"/>
    </row>
    <row r="82" spans="2:9" x14ac:dyDescent="0.2">
      <c r="B82" s="1"/>
      <c r="C82" s="1"/>
      <c r="D82" s="1"/>
    </row>
    <row r="83" spans="2:9" ht="15" x14ac:dyDescent="0.2">
      <c r="B83" s="1"/>
      <c r="C83" s="1"/>
      <c r="D83" s="1"/>
      <c r="F83" s="7"/>
      <c r="G83" s="7"/>
      <c r="H83" s="7"/>
      <c r="I83" s="7"/>
    </row>
    <row r="84" spans="2:9" x14ac:dyDescent="0.2">
      <c r="B84" s="1"/>
      <c r="C84" s="1"/>
      <c r="D84" s="1"/>
    </row>
    <row r="85" spans="2:9" x14ac:dyDescent="0.2">
      <c r="B85" s="1"/>
      <c r="C85" s="1"/>
      <c r="D85" s="1"/>
    </row>
    <row r="86" spans="2:9" x14ac:dyDescent="0.2">
      <c r="B86" s="1"/>
      <c r="C86" s="1"/>
      <c r="D86" s="1"/>
    </row>
    <row r="87" spans="2:9" x14ac:dyDescent="0.2">
      <c r="B87" s="1"/>
      <c r="C87" s="1"/>
      <c r="D87" s="1"/>
    </row>
    <row r="88" spans="2:9" x14ac:dyDescent="0.2">
      <c r="B88" s="1"/>
      <c r="C88" s="1"/>
      <c r="D88" s="1"/>
    </row>
    <row r="89" spans="2:9" x14ac:dyDescent="0.2">
      <c r="B89" s="1"/>
      <c r="C89" s="1"/>
      <c r="D89" s="1"/>
    </row>
    <row r="90" spans="2:9" x14ac:dyDescent="0.2">
      <c r="B90" s="1"/>
      <c r="C90" s="1"/>
      <c r="D90" s="1"/>
    </row>
    <row r="91" spans="2:9" x14ac:dyDescent="0.2">
      <c r="B91" s="1"/>
      <c r="C91" s="1"/>
      <c r="D91" s="1"/>
    </row>
    <row r="92" spans="2:9" x14ac:dyDescent="0.2">
      <c r="B92" s="1"/>
      <c r="C92" s="1"/>
      <c r="D92" s="1"/>
    </row>
    <row r="93" spans="2:9" x14ac:dyDescent="0.2">
      <c r="B93" s="1"/>
      <c r="C93" s="1"/>
      <c r="D93" s="1"/>
    </row>
    <row r="94" spans="2:9" x14ac:dyDescent="0.2">
      <c r="B94" s="1"/>
      <c r="C94" s="1"/>
      <c r="D94" s="1"/>
    </row>
    <row r="95" spans="2:9" x14ac:dyDescent="0.2">
      <c r="B95" s="1"/>
      <c r="C95" s="1"/>
      <c r="D95" s="1"/>
    </row>
    <row r="96" spans="2:9" x14ac:dyDescent="0.2">
      <c r="B96" s="1"/>
      <c r="C96" s="1"/>
      <c r="D96" s="1"/>
    </row>
    <row r="97" spans="2:9" x14ac:dyDescent="0.2">
      <c r="B97" s="1"/>
      <c r="C97" s="1"/>
      <c r="D97" s="1"/>
    </row>
    <row r="98" spans="2:9" ht="15" x14ac:dyDescent="0.2">
      <c r="B98" s="1"/>
      <c r="C98" s="1"/>
      <c r="D98" s="1"/>
      <c r="F98" s="253"/>
      <c r="G98" s="253"/>
      <c r="H98" s="253"/>
      <c r="I98" s="253"/>
    </row>
    <row r="99" spans="2:9" ht="15" x14ac:dyDescent="0.2">
      <c r="B99" s="1"/>
      <c r="C99" s="1"/>
      <c r="D99" s="1"/>
      <c r="F99" s="7"/>
      <c r="G99" s="7"/>
      <c r="H99" s="7"/>
      <c r="I99" s="7"/>
    </row>
    <row r="100" spans="2:9" x14ac:dyDescent="0.2">
      <c r="B100" s="1"/>
      <c r="C100" s="1"/>
      <c r="D100" s="1"/>
    </row>
    <row r="101" spans="2:9" x14ac:dyDescent="0.2">
      <c r="B101" s="1"/>
      <c r="C101" s="1"/>
      <c r="D101" s="1"/>
    </row>
    <row r="102" spans="2:9" x14ac:dyDescent="0.2">
      <c r="B102" s="1"/>
      <c r="C102" s="1"/>
      <c r="D102" s="1"/>
    </row>
    <row r="103" spans="2:9" x14ac:dyDescent="0.2">
      <c r="B103" s="1"/>
      <c r="C103" s="1"/>
      <c r="D103" s="1"/>
    </row>
    <row r="104" spans="2:9" x14ac:dyDescent="0.2">
      <c r="B104" s="1"/>
      <c r="C104" s="1"/>
      <c r="D104" s="1"/>
    </row>
    <row r="105" spans="2:9" x14ac:dyDescent="0.2">
      <c r="B105" s="1"/>
      <c r="C105" s="1"/>
      <c r="D105" s="1"/>
    </row>
    <row r="106" spans="2:9" x14ac:dyDescent="0.2">
      <c r="B106" s="1"/>
      <c r="C106" s="1"/>
      <c r="D106" s="1"/>
    </row>
    <row r="107" spans="2:9" x14ac:dyDescent="0.2">
      <c r="B107" s="1"/>
      <c r="C107" s="1"/>
      <c r="D107" s="1"/>
    </row>
    <row r="108" spans="2:9" x14ac:dyDescent="0.2">
      <c r="B108" s="1"/>
      <c r="C108" s="1"/>
      <c r="D108" s="1"/>
    </row>
    <row r="109" spans="2:9" x14ac:dyDescent="0.2">
      <c r="B109" s="1"/>
      <c r="C109" s="1"/>
      <c r="D109" s="1"/>
    </row>
    <row r="110" spans="2:9" x14ac:dyDescent="0.2">
      <c r="B110" s="1"/>
      <c r="C110" s="1"/>
      <c r="D110" s="1"/>
    </row>
    <row r="111" spans="2:9" x14ac:dyDescent="0.2">
      <c r="B111" s="1"/>
      <c r="C111" s="1"/>
      <c r="D111" s="1"/>
    </row>
    <row r="112" spans="2:9" x14ac:dyDescent="0.2">
      <c r="B112" s="1"/>
      <c r="C112" s="1"/>
      <c r="D112" s="1"/>
    </row>
    <row r="113" spans="2:4" x14ac:dyDescent="0.2">
      <c r="B113" s="1"/>
      <c r="C113" s="1"/>
      <c r="D113" s="1"/>
    </row>
    <row r="114" spans="2:4" x14ac:dyDescent="0.2">
      <c r="B114" s="1"/>
      <c r="C114" s="1"/>
      <c r="D114" s="1"/>
    </row>
    <row r="115" spans="2:4" x14ac:dyDescent="0.2">
      <c r="B115" s="1"/>
      <c r="C115" s="1"/>
      <c r="D115" s="1"/>
    </row>
    <row r="116" spans="2:4" x14ac:dyDescent="0.2">
      <c r="B116" s="1"/>
      <c r="C116" s="1"/>
      <c r="D116" s="1"/>
    </row>
    <row r="117" spans="2:4" x14ac:dyDescent="0.2">
      <c r="B117" s="1"/>
      <c r="C117" s="1"/>
      <c r="D117" s="1"/>
    </row>
    <row r="118" spans="2:4" x14ac:dyDescent="0.2">
      <c r="B118" s="1"/>
      <c r="C118" s="1"/>
      <c r="D118" s="1"/>
    </row>
    <row r="119" spans="2:4" x14ac:dyDescent="0.2">
      <c r="B119" s="1"/>
      <c r="C119" s="1"/>
      <c r="D119" s="1"/>
    </row>
    <row r="120" spans="2:4" x14ac:dyDescent="0.2">
      <c r="B120" s="1"/>
      <c r="C120" s="1"/>
      <c r="D120" s="1"/>
    </row>
    <row r="121" spans="2:4" x14ac:dyDescent="0.2">
      <c r="B121" s="1"/>
      <c r="C121" s="1"/>
      <c r="D121" s="1"/>
    </row>
    <row r="122" spans="2:4" x14ac:dyDescent="0.2">
      <c r="B122" s="1"/>
      <c r="C122" s="1"/>
      <c r="D122" s="1"/>
    </row>
    <row r="123" spans="2:4" x14ac:dyDescent="0.2">
      <c r="B123" s="1"/>
      <c r="C123" s="1"/>
      <c r="D123" s="1"/>
    </row>
    <row r="124" spans="2:4" x14ac:dyDescent="0.2">
      <c r="B124" s="1"/>
      <c r="C124" s="1"/>
      <c r="D124" s="1"/>
    </row>
    <row r="125" spans="2:4" x14ac:dyDescent="0.2">
      <c r="B125" s="1"/>
      <c r="C125" s="1"/>
      <c r="D125" s="1"/>
    </row>
    <row r="126" spans="2:4" x14ac:dyDescent="0.2">
      <c r="B126" s="1"/>
      <c r="C126" s="1"/>
      <c r="D126" s="1"/>
    </row>
    <row r="127" spans="2:4" x14ac:dyDescent="0.2">
      <c r="B127" s="1"/>
      <c r="C127" s="1"/>
      <c r="D127" s="1"/>
    </row>
    <row r="128" spans="2:4" x14ac:dyDescent="0.2">
      <c r="B128" s="1"/>
      <c r="C128" s="1"/>
      <c r="D128" s="1"/>
    </row>
    <row r="129" spans="2:4" x14ac:dyDescent="0.2">
      <c r="B129" s="1"/>
      <c r="C129" s="1"/>
      <c r="D129" s="1"/>
    </row>
    <row r="130" spans="2:4" x14ac:dyDescent="0.2">
      <c r="B130" s="1"/>
      <c r="C130" s="1"/>
      <c r="D130" s="1"/>
    </row>
    <row r="131" spans="2:4" x14ac:dyDescent="0.2">
      <c r="B131" s="1"/>
      <c r="C131" s="1"/>
      <c r="D131" s="1"/>
    </row>
    <row r="132" spans="2:4" x14ac:dyDescent="0.2">
      <c r="B132" s="1"/>
      <c r="C132" s="1"/>
      <c r="D132" s="1"/>
    </row>
    <row r="133" spans="2:4" x14ac:dyDescent="0.2">
      <c r="B133" s="1"/>
      <c r="C133" s="1"/>
      <c r="D133" s="1"/>
    </row>
    <row r="134" spans="2:4" x14ac:dyDescent="0.2">
      <c r="B134" s="1"/>
      <c r="C134" s="1"/>
      <c r="D134" s="1"/>
    </row>
    <row r="135" spans="2:4" x14ac:dyDescent="0.2">
      <c r="B135" s="1"/>
      <c r="C135" s="1"/>
      <c r="D135" s="1"/>
    </row>
    <row r="136" spans="2:4" x14ac:dyDescent="0.2">
      <c r="B136" s="1"/>
      <c r="C136" s="1"/>
      <c r="D136" s="1"/>
    </row>
    <row r="137" spans="2:4" x14ac:dyDescent="0.2">
      <c r="B137" s="1"/>
      <c r="C137" s="1"/>
      <c r="D137" s="1"/>
    </row>
    <row r="138" spans="2:4" x14ac:dyDescent="0.2">
      <c r="B138" s="1"/>
      <c r="C138" s="1"/>
      <c r="D138" s="1"/>
    </row>
    <row r="139" spans="2:4" x14ac:dyDescent="0.2">
      <c r="B139" s="1"/>
      <c r="C139" s="1"/>
      <c r="D139" s="1"/>
    </row>
    <row r="140" spans="2:4" x14ac:dyDescent="0.2">
      <c r="B140" s="1"/>
      <c r="C140" s="1"/>
      <c r="D140" s="1"/>
    </row>
    <row r="141" spans="2:4" x14ac:dyDescent="0.2">
      <c r="B141" s="1"/>
      <c r="C141" s="1"/>
      <c r="D141" s="1"/>
    </row>
    <row r="142" spans="2:4" x14ac:dyDescent="0.2">
      <c r="B142" s="1"/>
      <c r="C142" s="1"/>
      <c r="D142" s="1"/>
    </row>
    <row r="143" spans="2:4" x14ac:dyDescent="0.2">
      <c r="B143" s="1"/>
      <c r="C143" s="1"/>
      <c r="D143" s="1"/>
    </row>
    <row r="144" spans="2:4" x14ac:dyDescent="0.2">
      <c r="B144" s="1"/>
      <c r="C144" s="1"/>
      <c r="D144" s="1"/>
    </row>
    <row r="145" spans="2:4" x14ac:dyDescent="0.2">
      <c r="B145" s="1"/>
      <c r="C145" s="1"/>
      <c r="D145" s="1"/>
    </row>
    <row r="146" spans="2:4" x14ac:dyDescent="0.2">
      <c r="B146" s="1"/>
      <c r="C146" s="1"/>
      <c r="D146" s="1"/>
    </row>
    <row r="147" spans="2:4" x14ac:dyDescent="0.2">
      <c r="B147" s="1"/>
      <c r="C147" s="1"/>
      <c r="D147" s="1"/>
    </row>
    <row r="148" spans="2:4" x14ac:dyDescent="0.2">
      <c r="B148" s="1"/>
      <c r="C148" s="1"/>
      <c r="D148" s="1"/>
    </row>
    <row r="149" spans="2:4" x14ac:dyDescent="0.2">
      <c r="B149" s="1"/>
      <c r="C149" s="1"/>
      <c r="D149" s="1"/>
    </row>
    <row r="150" spans="2:4" x14ac:dyDescent="0.2">
      <c r="B150" s="1"/>
      <c r="C150" s="1"/>
      <c r="D150" s="1"/>
    </row>
    <row r="151" spans="2:4" x14ac:dyDescent="0.2">
      <c r="B151" s="1"/>
      <c r="C151" s="1"/>
      <c r="D151" s="1"/>
    </row>
    <row r="152" spans="2:4" x14ac:dyDescent="0.2">
      <c r="B152" s="1"/>
      <c r="C152" s="1"/>
      <c r="D152" s="1"/>
    </row>
    <row r="153" spans="2:4" x14ac:dyDescent="0.2">
      <c r="B153" s="1"/>
      <c r="C153" s="1"/>
      <c r="D153" s="1"/>
    </row>
    <row r="154" spans="2:4" x14ac:dyDescent="0.2">
      <c r="B154" s="1"/>
      <c r="C154" s="1"/>
      <c r="D154" s="1"/>
    </row>
    <row r="155" spans="2:4" x14ac:dyDescent="0.2">
      <c r="B155" s="1"/>
      <c r="C155" s="1"/>
      <c r="D155" s="1"/>
    </row>
    <row r="156" spans="2:4" x14ac:dyDescent="0.2">
      <c r="B156" s="1"/>
      <c r="C156" s="1"/>
      <c r="D156" s="1"/>
    </row>
    <row r="157" spans="2:4" x14ac:dyDescent="0.2">
      <c r="B157" s="1"/>
      <c r="C157" s="1"/>
      <c r="D157" s="1"/>
    </row>
    <row r="158" spans="2:4" x14ac:dyDescent="0.2">
      <c r="B158" s="1"/>
      <c r="C158" s="1"/>
      <c r="D158" s="1"/>
    </row>
    <row r="159" spans="2:4" x14ac:dyDescent="0.2">
      <c r="B159" s="1"/>
      <c r="C159" s="1"/>
      <c r="D159" s="1"/>
    </row>
    <row r="160" spans="2:4" x14ac:dyDescent="0.2">
      <c r="B160" s="1"/>
      <c r="C160" s="1"/>
      <c r="D160" s="1"/>
    </row>
    <row r="161" spans="2:4" x14ac:dyDescent="0.2">
      <c r="B161" s="1"/>
      <c r="C161" s="1"/>
      <c r="D161" s="1"/>
    </row>
    <row r="162" spans="2:4" x14ac:dyDescent="0.2">
      <c r="B162" s="1"/>
      <c r="C162" s="1"/>
      <c r="D162" s="1"/>
    </row>
    <row r="163" spans="2:4" x14ac:dyDescent="0.2">
      <c r="B163" s="1"/>
      <c r="C163" s="1"/>
      <c r="D163" s="1"/>
    </row>
    <row r="164" spans="2:4" x14ac:dyDescent="0.2">
      <c r="B164" s="1"/>
      <c r="C164" s="1"/>
      <c r="D164" s="1"/>
    </row>
    <row r="165" spans="2:4" x14ac:dyDescent="0.2">
      <c r="B165" s="1"/>
      <c r="C165" s="1"/>
      <c r="D165" s="1"/>
    </row>
    <row r="166" spans="2:4" x14ac:dyDescent="0.2">
      <c r="B166" s="1"/>
      <c r="C166" s="1"/>
      <c r="D166" s="1"/>
    </row>
    <row r="167" spans="2:4" x14ac:dyDescent="0.2">
      <c r="B167" s="1"/>
      <c r="C167" s="1"/>
      <c r="D167" s="1"/>
    </row>
    <row r="168" spans="2:4" x14ac:dyDescent="0.2">
      <c r="B168" s="1"/>
      <c r="C168" s="1"/>
      <c r="D168" s="1"/>
    </row>
    <row r="169" spans="2:4" x14ac:dyDescent="0.2">
      <c r="B169" s="1"/>
      <c r="C169" s="1"/>
      <c r="D169" s="1"/>
    </row>
    <row r="170" spans="2:4" x14ac:dyDescent="0.2">
      <c r="B170" s="1"/>
      <c r="C170" s="1"/>
      <c r="D170" s="1"/>
    </row>
    <row r="171" spans="2:4" x14ac:dyDescent="0.2">
      <c r="B171" s="1"/>
      <c r="C171" s="1"/>
      <c r="D171" s="1"/>
    </row>
    <row r="172" spans="2:4" x14ac:dyDescent="0.2">
      <c r="B172" s="1"/>
      <c r="C172" s="1"/>
      <c r="D172" s="1"/>
    </row>
    <row r="173" spans="2:4" x14ac:dyDescent="0.2">
      <c r="B173" s="1"/>
      <c r="C173" s="1"/>
      <c r="D173" s="1"/>
    </row>
    <row r="174" spans="2:4" x14ac:dyDescent="0.2">
      <c r="B174" s="1"/>
      <c r="C174" s="1"/>
      <c r="D174" s="1"/>
    </row>
    <row r="175" spans="2:4" x14ac:dyDescent="0.2">
      <c r="B175" s="1"/>
      <c r="C175" s="1"/>
      <c r="D175" s="1"/>
    </row>
    <row r="176" spans="2:4" x14ac:dyDescent="0.2">
      <c r="B176" s="1"/>
      <c r="C176" s="1"/>
      <c r="D176" s="1"/>
    </row>
    <row r="177" spans="2:4" x14ac:dyDescent="0.2">
      <c r="B177" s="1"/>
      <c r="C177" s="1"/>
      <c r="D177" s="1"/>
    </row>
    <row r="178" spans="2:4" x14ac:dyDescent="0.2">
      <c r="B178" s="1"/>
      <c r="C178" s="1"/>
      <c r="D178" s="1"/>
    </row>
    <row r="179" spans="2:4" x14ac:dyDescent="0.2">
      <c r="B179" s="1"/>
      <c r="C179" s="1"/>
      <c r="D179" s="1"/>
    </row>
    <row r="180" spans="2:4" x14ac:dyDescent="0.2">
      <c r="B180" s="1"/>
      <c r="C180" s="1"/>
      <c r="D180" s="1"/>
    </row>
    <row r="181" spans="2:4" x14ac:dyDescent="0.2">
      <c r="B181" s="1"/>
      <c r="C181" s="1"/>
      <c r="D181" s="1"/>
    </row>
    <row r="182" spans="2:4" x14ac:dyDescent="0.2">
      <c r="B182" s="1"/>
      <c r="C182" s="1"/>
      <c r="D182" s="1"/>
    </row>
    <row r="183" spans="2:4" x14ac:dyDescent="0.2">
      <c r="B183" s="1"/>
      <c r="C183" s="1"/>
      <c r="D183" s="1"/>
    </row>
    <row r="184" spans="2:4" x14ac:dyDescent="0.2">
      <c r="B184" s="1"/>
      <c r="C184" s="1"/>
      <c r="D184" s="1"/>
    </row>
    <row r="185" spans="2:4" x14ac:dyDescent="0.2">
      <c r="B185" s="1"/>
      <c r="C185" s="1"/>
      <c r="D185" s="1"/>
    </row>
    <row r="186" spans="2:4" x14ac:dyDescent="0.2">
      <c r="B186" s="1"/>
      <c r="C186" s="1"/>
      <c r="D186" s="1"/>
    </row>
    <row r="187" spans="2:4" x14ac:dyDescent="0.2">
      <c r="B187" s="1"/>
      <c r="C187" s="1"/>
      <c r="D187" s="1"/>
    </row>
    <row r="188" spans="2:4" x14ac:dyDescent="0.2">
      <c r="B188" s="1"/>
      <c r="C188" s="1"/>
      <c r="D188" s="1"/>
    </row>
    <row r="189" spans="2:4" x14ac:dyDescent="0.2">
      <c r="B189" s="1"/>
      <c r="C189" s="1"/>
      <c r="D189" s="1"/>
    </row>
    <row r="190" spans="2:4" x14ac:dyDescent="0.2">
      <c r="B190" s="1"/>
      <c r="C190" s="1"/>
      <c r="D190" s="1"/>
    </row>
    <row r="191" spans="2:4" x14ac:dyDescent="0.2">
      <c r="B191" s="1"/>
      <c r="C191" s="1"/>
      <c r="D191" s="1"/>
    </row>
    <row r="192" spans="2:4" x14ac:dyDescent="0.2">
      <c r="B192" s="1"/>
      <c r="C192" s="1"/>
      <c r="D192" s="1"/>
    </row>
    <row r="193" spans="2:4" x14ac:dyDescent="0.2">
      <c r="B193" s="1"/>
      <c r="C193" s="1"/>
      <c r="D193" s="1"/>
    </row>
    <row r="194" spans="2:4" x14ac:dyDescent="0.2">
      <c r="B194" s="1"/>
      <c r="C194" s="1"/>
      <c r="D194" s="1"/>
    </row>
    <row r="195" spans="2:4" x14ac:dyDescent="0.2">
      <c r="B195" s="1"/>
      <c r="C195" s="1"/>
      <c r="D195" s="1"/>
    </row>
    <row r="196" spans="2:4" x14ac:dyDescent="0.2">
      <c r="B196" s="1"/>
      <c r="C196" s="1"/>
      <c r="D196" s="1"/>
    </row>
    <row r="197" spans="2:4" x14ac:dyDescent="0.2">
      <c r="B197" s="1"/>
      <c r="C197" s="1"/>
      <c r="D197" s="1"/>
    </row>
    <row r="198" spans="2:4" x14ac:dyDescent="0.2">
      <c r="B198" s="1"/>
      <c r="C198" s="1"/>
      <c r="D198" s="1"/>
    </row>
    <row r="199" spans="2:4" x14ac:dyDescent="0.2">
      <c r="B199" s="1"/>
      <c r="C199" s="1"/>
      <c r="D199" s="1"/>
    </row>
    <row r="200" spans="2:4" x14ac:dyDescent="0.2">
      <c r="B200" s="1"/>
      <c r="C200" s="1"/>
      <c r="D200" s="1"/>
    </row>
    <row r="201" spans="2:4" x14ac:dyDescent="0.2">
      <c r="B201" s="1"/>
      <c r="C201" s="1"/>
      <c r="D201" s="1"/>
    </row>
    <row r="202" spans="2:4" x14ac:dyDescent="0.2">
      <c r="B202" s="1"/>
      <c r="C202" s="1"/>
      <c r="D202" s="1"/>
    </row>
    <row r="203" spans="2:4" x14ac:dyDescent="0.2">
      <c r="B203" s="1"/>
      <c r="C203" s="1"/>
      <c r="D203" s="1"/>
    </row>
    <row r="204" spans="2:4" x14ac:dyDescent="0.2">
      <c r="B204" s="1"/>
      <c r="C204" s="1"/>
      <c r="D204" s="1"/>
    </row>
    <row r="205" spans="2:4" x14ac:dyDescent="0.2">
      <c r="B205" s="1"/>
      <c r="C205" s="1"/>
      <c r="D205" s="1"/>
    </row>
    <row r="206" spans="2:4" x14ac:dyDescent="0.2">
      <c r="B206" s="1"/>
      <c r="C206" s="1"/>
      <c r="D206" s="1"/>
    </row>
    <row r="207" spans="2:4" x14ac:dyDescent="0.2">
      <c r="B207" s="1"/>
      <c r="C207" s="1"/>
      <c r="D207" s="1"/>
    </row>
    <row r="208" spans="2:4" x14ac:dyDescent="0.2">
      <c r="B208" s="1"/>
      <c r="C208" s="1"/>
      <c r="D208" s="1"/>
    </row>
    <row r="209" spans="2:4" x14ac:dyDescent="0.2">
      <c r="B209" s="1"/>
      <c r="C209" s="1"/>
      <c r="D209" s="1"/>
    </row>
    <row r="210" spans="2:4" x14ac:dyDescent="0.2">
      <c r="B210" s="1"/>
      <c r="C210" s="1"/>
      <c r="D210" s="1"/>
    </row>
    <row r="211" spans="2:4" x14ac:dyDescent="0.2">
      <c r="B211" s="1"/>
      <c r="C211" s="1"/>
      <c r="D211" s="1"/>
    </row>
    <row r="212" spans="2:4" x14ac:dyDescent="0.2">
      <c r="B212" s="1"/>
      <c r="C212" s="1"/>
      <c r="D212" s="1"/>
    </row>
    <row r="213" spans="2:4" x14ac:dyDescent="0.2">
      <c r="B213" s="1"/>
      <c r="C213" s="1"/>
      <c r="D213" s="1"/>
    </row>
    <row r="214" spans="2:4" x14ac:dyDescent="0.2">
      <c r="B214" s="1"/>
      <c r="C214" s="1"/>
      <c r="D214" s="1"/>
    </row>
    <row r="215" spans="2:4" x14ac:dyDescent="0.2">
      <c r="B215" s="1"/>
      <c r="C215" s="1"/>
      <c r="D215" s="1"/>
    </row>
    <row r="216" spans="2:4" x14ac:dyDescent="0.2">
      <c r="B216" s="1"/>
      <c r="C216" s="1"/>
      <c r="D216" s="1"/>
    </row>
    <row r="217" spans="2:4" x14ac:dyDescent="0.2">
      <c r="B217" s="1"/>
      <c r="C217" s="1"/>
      <c r="D217" s="1"/>
    </row>
    <row r="218" spans="2:4" x14ac:dyDescent="0.2">
      <c r="B218" s="1"/>
      <c r="C218" s="1"/>
      <c r="D218" s="1"/>
    </row>
    <row r="219" spans="2:4" x14ac:dyDescent="0.2">
      <c r="B219" s="1"/>
      <c r="C219" s="1"/>
      <c r="D219" s="1"/>
    </row>
    <row r="220" spans="2:4" x14ac:dyDescent="0.2">
      <c r="B220" s="1"/>
      <c r="C220" s="1"/>
      <c r="D220" s="1"/>
    </row>
    <row r="221" spans="2:4" x14ac:dyDescent="0.2">
      <c r="B221" s="1"/>
      <c r="C221" s="1"/>
      <c r="D221" s="1"/>
    </row>
    <row r="222" spans="2:4" x14ac:dyDescent="0.2">
      <c r="B222" s="1"/>
      <c r="C222" s="1"/>
      <c r="D222" s="1"/>
    </row>
    <row r="223" spans="2:4" x14ac:dyDescent="0.2">
      <c r="B223" s="1"/>
      <c r="C223" s="1"/>
      <c r="D223" s="1"/>
    </row>
    <row r="224" spans="2:4" x14ac:dyDescent="0.2">
      <c r="B224" s="1"/>
      <c r="C224" s="1"/>
      <c r="D224" s="1"/>
    </row>
    <row r="225" spans="2:4" x14ac:dyDescent="0.2">
      <c r="B225" s="1"/>
      <c r="C225" s="1"/>
      <c r="D225" s="1"/>
    </row>
    <row r="226" spans="2:4" x14ac:dyDescent="0.2">
      <c r="B226" s="1"/>
      <c r="C226" s="1"/>
      <c r="D226" s="1"/>
    </row>
    <row r="227" spans="2:4" x14ac:dyDescent="0.2">
      <c r="B227" s="1"/>
      <c r="C227" s="1"/>
      <c r="D227" s="1"/>
    </row>
    <row r="228" spans="2:4" x14ac:dyDescent="0.2">
      <c r="B228" s="1"/>
      <c r="C228" s="1"/>
      <c r="D228" s="1"/>
    </row>
    <row r="229" spans="2:4" x14ac:dyDescent="0.2">
      <c r="B229" s="1"/>
      <c r="C229" s="1"/>
      <c r="D229" s="1"/>
    </row>
    <row r="230" spans="2:4" x14ac:dyDescent="0.2">
      <c r="B230" s="1"/>
      <c r="C230" s="1"/>
      <c r="D230" s="1"/>
    </row>
    <row r="231" spans="2:4" x14ac:dyDescent="0.2">
      <c r="B231" s="1"/>
      <c r="C231" s="1"/>
      <c r="D231" s="1"/>
    </row>
  </sheetData>
  <mergeCells count="28">
    <mergeCell ref="A72:N72"/>
    <mergeCell ref="A73:N73"/>
    <mergeCell ref="A74:N74"/>
    <mergeCell ref="K47:N47"/>
    <mergeCell ref="F49:I49"/>
    <mergeCell ref="K53:N53"/>
    <mergeCell ref="K56:N56"/>
    <mergeCell ref="K60:N60"/>
    <mergeCell ref="F61:I61"/>
    <mergeCell ref="K24:N24"/>
    <mergeCell ref="F25:I25"/>
    <mergeCell ref="A29:D29"/>
    <mergeCell ref="K37:N37"/>
    <mergeCell ref="F39:I39"/>
    <mergeCell ref="A41:D41"/>
    <mergeCell ref="A5:D5"/>
    <mergeCell ref="F7:I7"/>
    <mergeCell ref="A8:D8"/>
    <mergeCell ref="K11:N11"/>
    <mergeCell ref="F15:I15"/>
    <mergeCell ref="A19:D19"/>
    <mergeCell ref="A1:N1"/>
    <mergeCell ref="A3:A4"/>
    <mergeCell ref="B3:D3"/>
    <mergeCell ref="F3:F4"/>
    <mergeCell ref="G3:I3"/>
    <mergeCell ref="K3:K4"/>
    <mergeCell ref="L3:N3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6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zoomScale="130" zoomScaleNormal="130" zoomScaleSheetLayoutView="100" workbookViewId="0">
      <selection sqref="A1:I1"/>
    </sheetView>
  </sheetViews>
  <sheetFormatPr defaultColWidth="9.140625" defaultRowHeight="12.75" x14ac:dyDescent="0.2"/>
  <cols>
    <col min="1" max="9" width="10.7109375" style="1" customWidth="1"/>
    <col min="10" max="16384" width="9.140625" style="1"/>
  </cols>
  <sheetData>
    <row r="1" spans="1:9" ht="24.95" customHeight="1" x14ac:dyDescent="0.2">
      <c r="A1" s="144" t="s">
        <v>703</v>
      </c>
      <c r="B1" s="144"/>
      <c r="C1" s="144"/>
      <c r="D1" s="144"/>
      <c r="E1" s="144"/>
      <c r="F1" s="144"/>
      <c r="G1" s="144"/>
      <c r="H1" s="144"/>
      <c r="I1" s="144"/>
    </row>
    <row r="2" spans="1:9" ht="13.5" thickBot="1" x14ac:dyDescent="0.25">
      <c r="A2" s="19"/>
      <c r="B2" s="19"/>
      <c r="C2" s="19"/>
      <c r="D2" s="19"/>
      <c r="F2" s="59"/>
    </row>
    <row r="3" spans="1:9" ht="12.75" customHeight="1" x14ac:dyDescent="0.2">
      <c r="A3" s="166" t="s">
        <v>0</v>
      </c>
      <c r="B3" s="168" t="s">
        <v>31</v>
      </c>
      <c r="C3" s="168"/>
      <c r="D3" s="168"/>
      <c r="E3" s="168"/>
      <c r="F3" s="168"/>
      <c r="G3" s="168"/>
      <c r="H3" s="168"/>
      <c r="I3" s="169"/>
    </row>
    <row r="4" spans="1:9" ht="13.5" thickBot="1" x14ac:dyDescent="0.25">
      <c r="A4" s="167"/>
      <c r="B4" s="26">
        <v>1</v>
      </c>
      <c r="C4" s="26">
        <v>2</v>
      </c>
      <c r="D4" s="26">
        <v>3</v>
      </c>
      <c r="E4" s="26">
        <v>4</v>
      </c>
      <c r="F4" s="26">
        <v>5</v>
      </c>
      <c r="G4" s="26">
        <v>6</v>
      </c>
      <c r="H4" s="26">
        <v>7</v>
      </c>
      <c r="I4" s="28">
        <v>8</v>
      </c>
    </row>
    <row r="5" spans="1:9" ht="24.95" customHeight="1" x14ac:dyDescent="0.2">
      <c r="A5" s="199" t="s">
        <v>406</v>
      </c>
      <c r="B5" s="199"/>
      <c r="C5" s="199"/>
      <c r="D5" s="199"/>
      <c r="E5" s="199"/>
      <c r="F5" s="199"/>
      <c r="G5" s="199"/>
      <c r="H5" s="199"/>
      <c r="I5" s="199"/>
    </row>
    <row r="6" spans="1:9" x14ac:dyDescent="0.2">
      <c r="A6" s="20" t="s">
        <v>1</v>
      </c>
      <c r="B6" s="32">
        <v>22170</v>
      </c>
      <c r="C6" s="32">
        <v>30250.000000000004</v>
      </c>
      <c r="D6" s="32">
        <v>30250.000000000004</v>
      </c>
      <c r="E6" s="32">
        <v>33830</v>
      </c>
      <c r="F6" s="32">
        <v>21780</v>
      </c>
      <c r="G6" s="32">
        <v>35750</v>
      </c>
      <c r="H6" s="32">
        <v>37460</v>
      </c>
      <c r="I6" s="32">
        <v>52660.000000000007</v>
      </c>
    </row>
    <row r="7" spans="1:9" x14ac:dyDescent="0.2">
      <c r="A7" s="60" t="s">
        <v>2</v>
      </c>
      <c r="B7" s="61">
        <v>28070</v>
      </c>
      <c r="C7" s="61">
        <v>33860</v>
      </c>
      <c r="D7" s="61">
        <v>33860</v>
      </c>
      <c r="E7" s="61">
        <v>39550</v>
      </c>
      <c r="F7" s="61">
        <v>24970.000000000004</v>
      </c>
      <c r="G7" s="61">
        <v>43010</v>
      </c>
      <c r="H7" s="61">
        <v>43010</v>
      </c>
      <c r="I7" s="61">
        <v>62070.000000000007</v>
      </c>
    </row>
    <row r="8" spans="1:9" ht="12.75" customHeight="1" x14ac:dyDescent="0.2">
      <c r="A8" s="6" t="s">
        <v>3</v>
      </c>
      <c r="B8" s="33">
        <v>32820</v>
      </c>
      <c r="C8" s="33">
        <v>36860</v>
      </c>
      <c r="D8" s="33">
        <v>36860</v>
      </c>
      <c r="E8" s="33">
        <v>49910.000000000007</v>
      </c>
      <c r="F8" s="33">
        <v>29150.000000000004</v>
      </c>
      <c r="G8" s="33">
        <v>54520.000000000007</v>
      </c>
      <c r="H8" s="33">
        <v>58360.000000000007</v>
      </c>
      <c r="I8" s="33">
        <v>69880</v>
      </c>
    </row>
    <row r="9" spans="1:9" x14ac:dyDescent="0.2">
      <c r="A9" s="60" t="s">
        <v>4</v>
      </c>
      <c r="B9" s="61">
        <v>37720</v>
      </c>
      <c r="C9" s="61">
        <v>39870</v>
      </c>
      <c r="D9" s="61">
        <v>39870</v>
      </c>
      <c r="E9" s="61">
        <v>55770.000000000007</v>
      </c>
      <c r="F9" s="61">
        <v>32780</v>
      </c>
      <c r="G9" s="61">
        <v>62010.000000000007</v>
      </c>
      <c r="H9" s="61">
        <v>66410</v>
      </c>
      <c r="I9" s="61">
        <v>78080</v>
      </c>
    </row>
    <row r="10" spans="1:9" ht="12.75" customHeight="1" x14ac:dyDescent="0.2">
      <c r="A10" s="200" t="s">
        <v>407</v>
      </c>
      <c r="B10" s="200"/>
      <c r="C10" s="200"/>
      <c r="D10" s="200"/>
      <c r="E10" s="200"/>
      <c r="F10" s="200"/>
      <c r="G10" s="200"/>
      <c r="H10" s="200"/>
      <c r="I10" s="200"/>
    </row>
    <row r="11" spans="1:9" ht="24.95" customHeight="1" x14ac:dyDescent="0.2">
      <c r="A11" s="199" t="s">
        <v>408</v>
      </c>
      <c r="B11" s="199"/>
      <c r="C11" s="199"/>
      <c r="D11" s="199"/>
      <c r="E11" s="199"/>
      <c r="F11" s="199"/>
      <c r="G11" s="199"/>
      <c r="H11" s="199"/>
      <c r="I11" s="199"/>
    </row>
    <row r="12" spans="1:9" x14ac:dyDescent="0.2">
      <c r="A12" s="20" t="s">
        <v>1</v>
      </c>
      <c r="B12" s="32">
        <v>33880</v>
      </c>
      <c r="C12" s="32">
        <v>32450.000000000004</v>
      </c>
      <c r="D12" s="32">
        <v>37130</v>
      </c>
      <c r="E12" s="32">
        <v>39050</v>
      </c>
      <c r="F12" s="32">
        <v>21780</v>
      </c>
      <c r="G12" s="32">
        <v>39050</v>
      </c>
      <c r="H12" s="32">
        <v>40150</v>
      </c>
      <c r="I12" s="32">
        <v>54890</v>
      </c>
    </row>
    <row r="13" spans="1:9" x14ac:dyDescent="0.2">
      <c r="A13" s="60" t="s">
        <v>2</v>
      </c>
      <c r="B13" s="61">
        <v>34980</v>
      </c>
      <c r="C13" s="61">
        <v>34100</v>
      </c>
      <c r="D13" s="61">
        <v>39710</v>
      </c>
      <c r="E13" s="61">
        <v>40810</v>
      </c>
      <c r="F13" s="61">
        <v>24970.000000000004</v>
      </c>
      <c r="G13" s="61">
        <v>41910</v>
      </c>
      <c r="H13" s="61">
        <v>43010</v>
      </c>
      <c r="I13" s="61">
        <v>60710</v>
      </c>
    </row>
    <row r="14" spans="1:9" x14ac:dyDescent="0.2">
      <c r="A14" s="6" t="s">
        <v>3</v>
      </c>
      <c r="B14" s="33">
        <v>38280</v>
      </c>
      <c r="C14" s="33">
        <v>40700</v>
      </c>
      <c r="D14" s="33">
        <v>45430.000000000007</v>
      </c>
      <c r="E14" s="33">
        <v>50929.999999999993</v>
      </c>
      <c r="F14" s="33">
        <v>29150.000000000004</v>
      </c>
      <c r="G14" s="33">
        <v>50929.999999999993</v>
      </c>
      <c r="H14" s="33">
        <v>51590.000000000007</v>
      </c>
      <c r="I14" s="33">
        <v>78080</v>
      </c>
    </row>
    <row r="15" spans="1:9" ht="12.75" customHeight="1" x14ac:dyDescent="0.2">
      <c r="A15" s="60" t="s">
        <v>4</v>
      </c>
      <c r="B15" s="61">
        <v>40480</v>
      </c>
      <c r="C15" s="61">
        <v>47410.000000000007</v>
      </c>
      <c r="D15" s="61">
        <v>56270.000000000007</v>
      </c>
      <c r="E15" s="61">
        <v>57630.000000000007</v>
      </c>
      <c r="F15" s="61">
        <v>32780</v>
      </c>
      <c r="G15" s="61">
        <v>57630.000000000007</v>
      </c>
      <c r="H15" s="61">
        <v>62030.000000000007</v>
      </c>
      <c r="I15" s="61">
        <v>86300</v>
      </c>
    </row>
    <row r="16" spans="1:9" x14ac:dyDescent="0.2">
      <c r="A16" s="6" t="s">
        <v>5</v>
      </c>
      <c r="B16" s="33">
        <v>43780</v>
      </c>
      <c r="C16" s="33">
        <v>52030.000000000007</v>
      </c>
      <c r="D16" s="33">
        <v>62410.000000000007</v>
      </c>
      <c r="E16" s="33">
        <v>63950.000000000007</v>
      </c>
      <c r="F16" s="33">
        <v>40150</v>
      </c>
      <c r="G16" s="33">
        <v>63950.000000000007</v>
      </c>
      <c r="H16" s="33">
        <v>70830</v>
      </c>
      <c r="I16" s="33">
        <v>101990.00000000001</v>
      </c>
    </row>
    <row r="17" spans="1:9" x14ac:dyDescent="0.2">
      <c r="A17" s="60" t="s">
        <v>6</v>
      </c>
      <c r="B17" s="61">
        <v>59400.000000000007</v>
      </c>
      <c r="C17" s="61">
        <v>79200</v>
      </c>
      <c r="D17" s="61">
        <v>67520</v>
      </c>
      <c r="E17" s="61">
        <v>68200</v>
      </c>
      <c r="F17" s="61">
        <v>44000</v>
      </c>
      <c r="G17" s="61">
        <v>95840.000000000015</v>
      </c>
      <c r="H17" s="61">
        <v>95840.000000000015</v>
      </c>
      <c r="I17" s="61">
        <v>118740.00000000001</v>
      </c>
    </row>
    <row r="18" spans="1:9" x14ac:dyDescent="0.2">
      <c r="A18" s="6" t="s">
        <v>7</v>
      </c>
      <c r="B18" s="33">
        <v>64350.000000000007</v>
      </c>
      <c r="C18" s="33">
        <v>84860</v>
      </c>
      <c r="D18" s="33">
        <v>72300</v>
      </c>
      <c r="E18" s="33">
        <v>75540</v>
      </c>
      <c r="F18" s="33">
        <v>48730.000000000007</v>
      </c>
      <c r="G18" s="33">
        <v>102610.00000000003</v>
      </c>
      <c r="H18" s="33">
        <v>102610.00000000003</v>
      </c>
      <c r="I18" s="33">
        <v>135770</v>
      </c>
    </row>
    <row r="19" spans="1:9" x14ac:dyDescent="0.2">
      <c r="A19" s="60" t="s">
        <v>8</v>
      </c>
      <c r="B19" s="61">
        <v>69300</v>
      </c>
      <c r="C19" s="61">
        <v>90560.000000000015</v>
      </c>
      <c r="D19" s="61">
        <v>77410</v>
      </c>
      <c r="E19" s="61">
        <v>81499.999999999985</v>
      </c>
      <c r="F19" s="61">
        <v>52579.999999999993</v>
      </c>
      <c r="G19" s="61">
        <v>109870.00000000003</v>
      </c>
      <c r="H19" s="61">
        <v>109870.00000000003</v>
      </c>
      <c r="I19" s="61">
        <v>153940</v>
      </c>
    </row>
    <row r="20" spans="1:9" x14ac:dyDescent="0.2">
      <c r="A20" s="6" t="s">
        <v>9</v>
      </c>
      <c r="B20" s="33">
        <v>74250</v>
      </c>
      <c r="C20" s="33">
        <v>95950.000000000015</v>
      </c>
      <c r="D20" s="33">
        <v>82530</v>
      </c>
      <c r="E20" s="33">
        <v>86109.999999999985</v>
      </c>
      <c r="F20" s="33">
        <v>55550</v>
      </c>
      <c r="G20" s="33">
        <v>117130.00000000003</v>
      </c>
      <c r="H20" s="33">
        <v>117130.00000000003</v>
      </c>
      <c r="I20" s="33">
        <v>163100</v>
      </c>
    </row>
    <row r="21" spans="1:9" x14ac:dyDescent="0.2">
      <c r="A21" s="60" t="s">
        <v>10</v>
      </c>
      <c r="B21" s="61">
        <v>79200</v>
      </c>
      <c r="C21" s="61">
        <v>100870.00000000001</v>
      </c>
      <c r="D21" s="61">
        <v>86960</v>
      </c>
      <c r="E21" s="61">
        <v>91229.999999999985</v>
      </c>
      <c r="F21" s="61">
        <v>58850</v>
      </c>
      <c r="G21" s="61">
        <v>123420.00000000003</v>
      </c>
      <c r="H21" s="61">
        <v>123420.00000000003</v>
      </c>
      <c r="I21" s="61">
        <v>171480</v>
      </c>
    </row>
    <row r="22" spans="1:9" x14ac:dyDescent="0.2">
      <c r="A22" s="21" t="s">
        <v>409</v>
      </c>
      <c r="B22" s="34">
        <v>12100.000000000002</v>
      </c>
      <c r="C22" s="34">
        <v>19250</v>
      </c>
      <c r="D22" s="34">
        <v>19250</v>
      </c>
      <c r="E22" s="34">
        <v>21310</v>
      </c>
      <c r="F22" s="34">
        <v>13750.000000000002</v>
      </c>
      <c r="G22" s="34">
        <v>21310</v>
      </c>
      <c r="H22" s="34">
        <v>21310</v>
      </c>
      <c r="I22" s="34">
        <v>31350.000000000004</v>
      </c>
    </row>
    <row r="23" spans="1:9" x14ac:dyDescent="0.2">
      <c r="C23" s="19"/>
      <c r="D23" s="19"/>
      <c r="E23" s="19"/>
      <c r="F23" s="19"/>
      <c r="G23" s="19"/>
      <c r="H23" s="19"/>
    </row>
    <row r="24" spans="1:9" ht="24.95" customHeight="1" x14ac:dyDescent="0.2">
      <c r="A24" s="143" t="s">
        <v>137</v>
      </c>
      <c r="B24" s="143"/>
      <c r="C24" s="143"/>
      <c r="D24" s="143"/>
      <c r="E24" s="143"/>
      <c r="F24" s="143"/>
      <c r="G24" s="143"/>
      <c r="H24" s="143"/>
      <c r="I24" s="143"/>
    </row>
    <row r="25" spans="1:9" ht="24.95" customHeight="1" x14ac:dyDescent="0.2">
      <c r="A25" s="143" t="s">
        <v>410</v>
      </c>
      <c r="B25" s="143"/>
      <c r="C25" s="143"/>
      <c r="D25" s="143"/>
      <c r="E25" s="143"/>
      <c r="F25" s="143"/>
      <c r="G25" s="143"/>
      <c r="H25" s="143"/>
      <c r="I25" s="143"/>
    </row>
    <row r="26" spans="1:9" ht="12.75" customHeight="1" x14ac:dyDescent="0.2">
      <c r="A26" s="143" t="s">
        <v>411</v>
      </c>
      <c r="B26" s="143"/>
      <c r="C26" s="143"/>
      <c r="D26" s="143"/>
      <c r="E26" s="143"/>
      <c r="F26" s="143"/>
      <c r="G26" s="143"/>
      <c r="H26" s="143"/>
      <c r="I26" s="143"/>
    </row>
    <row r="27" spans="1:9" ht="24.95" customHeight="1" x14ac:dyDescent="0.2">
      <c r="A27" s="143" t="s">
        <v>412</v>
      </c>
      <c r="B27" s="143"/>
      <c r="C27" s="143"/>
      <c r="D27" s="143"/>
      <c r="E27" s="143"/>
      <c r="F27" s="143"/>
      <c r="G27" s="143"/>
      <c r="H27" s="143"/>
      <c r="I27" s="143"/>
    </row>
    <row r="28" spans="1:9" ht="39.950000000000003" customHeight="1" x14ac:dyDescent="0.2">
      <c r="A28" s="143" t="s">
        <v>711</v>
      </c>
      <c r="B28" s="143"/>
      <c r="C28" s="143"/>
      <c r="D28" s="143"/>
      <c r="E28" s="143"/>
      <c r="F28" s="143"/>
      <c r="G28" s="143"/>
      <c r="H28" s="143"/>
      <c r="I28" s="143"/>
    </row>
    <row r="29" spans="1:9" x14ac:dyDescent="0.2">
      <c r="B29" s="107"/>
      <c r="C29" s="107"/>
      <c r="D29" s="107"/>
      <c r="E29" s="107"/>
      <c r="F29" s="107"/>
      <c r="G29" s="107"/>
      <c r="H29" s="107"/>
      <c r="I29" s="107"/>
    </row>
    <row r="30" spans="1:9" x14ac:dyDescent="0.2">
      <c r="B30" s="107"/>
      <c r="C30" s="107"/>
      <c r="D30" s="107"/>
      <c r="E30" s="107"/>
      <c r="F30" s="107"/>
      <c r="G30" s="107"/>
      <c r="H30" s="107"/>
      <c r="I30" s="107"/>
    </row>
    <row r="31" spans="1:9" x14ac:dyDescent="0.2">
      <c r="B31" s="107"/>
      <c r="C31" s="107"/>
      <c r="D31" s="107"/>
      <c r="E31" s="107"/>
      <c r="F31" s="107"/>
      <c r="G31" s="107"/>
      <c r="H31" s="107"/>
      <c r="I31" s="107"/>
    </row>
    <row r="32" spans="1:9" x14ac:dyDescent="0.2">
      <c r="B32" s="107"/>
      <c r="C32" s="107"/>
      <c r="D32" s="107"/>
      <c r="E32" s="107"/>
      <c r="F32" s="107"/>
      <c r="G32" s="107"/>
      <c r="H32" s="107"/>
      <c r="I32" s="107"/>
    </row>
    <row r="33" spans="2:2" x14ac:dyDescent="0.2">
      <c r="B33" s="107"/>
    </row>
  </sheetData>
  <mergeCells count="11">
    <mergeCell ref="A24:I24"/>
    <mergeCell ref="A25:I25"/>
    <mergeCell ref="A26:I26"/>
    <mergeCell ref="A27:I27"/>
    <mergeCell ref="A28:I28"/>
    <mergeCell ref="A11:I11"/>
    <mergeCell ref="A1:I1"/>
    <mergeCell ref="A3:A4"/>
    <mergeCell ref="B3:I3"/>
    <mergeCell ref="A5:I5"/>
    <mergeCell ref="A10:I10"/>
  </mergeCells>
  <printOptions horizontalCentered="1" verticalCentered="1"/>
  <pageMargins left="0.39370078740157483" right="0.39370078740157483" top="1.3779527559055118" bottom="0.39370078740157483" header="0.51181102362204722" footer="0.51181102362204722"/>
  <pageSetup paperSize="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zoomScale="120" zoomScaleNormal="120" zoomScaleSheetLayoutView="85" workbookViewId="0">
      <pane ySplit="5" topLeftCell="A6" activePane="bottomLeft" state="frozen"/>
      <selection sqref="A1:I1"/>
      <selection pane="bottomLeft" sqref="A1:C1"/>
    </sheetView>
  </sheetViews>
  <sheetFormatPr defaultColWidth="9.140625" defaultRowHeight="12.75" x14ac:dyDescent="0.2"/>
  <cols>
    <col min="1" max="3" width="30.7109375" style="104" customWidth="1"/>
    <col min="4" max="16384" width="9.140625" style="104"/>
  </cols>
  <sheetData>
    <row r="1" spans="1:3" ht="24.95" customHeight="1" x14ac:dyDescent="0.2">
      <c r="A1" s="137" t="s">
        <v>631</v>
      </c>
      <c r="B1" s="137"/>
      <c r="C1" s="137"/>
    </row>
    <row r="2" spans="1:3" ht="12.75" customHeight="1" x14ac:dyDescent="0.2">
      <c r="A2" s="105"/>
      <c r="B2" s="105"/>
      <c r="C2" s="105"/>
    </row>
    <row r="3" spans="1:3" ht="12.75" customHeight="1" thickBot="1" x14ac:dyDescent="0.25">
      <c r="A3" s="199" t="s">
        <v>158</v>
      </c>
      <c r="B3" s="199"/>
      <c r="C3" s="199"/>
    </row>
    <row r="4" spans="1:3" ht="12.75" customHeight="1" x14ac:dyDescent="0.2">
      <c r="A4" s="145" t="s">
        <v>585</v>
      </c>
      <c r="B4" s="202" t="s">
        <v>31</v>
      </c>
      <c r="C4" s="203"/>
    </row>
    <row r="5" spans="1:3" ht="12.75" customHeight="1" thickBot="1" x14ac:dyDescent="0.25">
      <c r="A5" s="146"/>
      <c r="B5" s="84" t="s">
        <v>586</v>
      </c>
      <c r="C5" s="85" t="s">
        <v>587</v>
      </c>
    </row>
    <row r="6" spans="1:3" ht="12.75" customHeight="1" x14ac:dyDescent="0.2">
      <c r="A6" s="86" t="s">
        <v>588</v>
      </c>
      <c r="B6" s="117">
        <f>1500</f>
        <v>1500</v>
      </c>
      <c r="C6" s="123">
        <v>3000</v>
      </c>
    </row>
    <row r="7" spans="1:3" ht="12.75" customHeight="1" x14ac:dyDescent="0.2">
      <c r="A7" s="88" t="s">
        <v>589</v>
      </c>
      <c r="B7" s="118">
        <v>1700</v>
      </c>
      <c r="C7" s="134">
        <v>3800</v>
      </c>
    </row>
    <row r="8" spans="1:3" ht="12.75" customHeight="1" x14ac:dyDescent="0.2">
      <c r="A8" s="86" t="s">
        <v>590</v>
      </c>
      <c r="B8" s="117">
        <v>1900</v>
      </c>
      <c r="C8" s="123">
        <v>4600</v>
      </c>
    </row>
    <row r="9" spans="1:3" ht="12.75" customHeight="1" x14ac:dyDescent="0.2">
      <c r="A9" s="88" t="s">
        <v>591</v>
      </c>
      <c r="B9" s="118">
        <v>2100</v>
      </c>
      <c r="C9" s="134">
        <v>5400</v>
      </c>
    </row>
    <row r="10" spans="1:3" ht="12.75" customHeight="1" x14ac:dyDescent="0.2">
      <c r="A10" s="86" t="s">
        <v>592</v>
      </c>
      <c r="B10" s="117">
        <v>2300</v>
      </c>
      <c r="C10" s="123">
        <v>6200</v>
      </c>
    </row>
    <row r="11" spans="1:3" ht="12.75" customHeight="1" x14ac:dyDescent="0.2">
      <c r="A11" s="88" t="s">
        <v>593</v>
      </c>
      <c r="B11" s="118">
        <v>3300</v>
      </c>
      <c r="C11" s="134">
        <v>10500</v>
      </c>
    </row>
    <row r="12" spans="1:3" ht="12.75" customHeight="1" x14ac:dyDescent="0.2">
      <c r="A12" s="86" t="s">
        <v>594</v>
      </c>
      <c r="B12" s="117">
        <v>8800</v>
      </c>
      <c r="C12" s="123">
        <v>23400</v>
      </c>
    </row>
    <row r="13" spans="1:3" ht="12.75" customHeight="1" x14ac:dyDescent="0.2">
      <c r="A13" s="88" t="s">
        <v>595</v>
      </c>
      <c r="B13" s="118">
        <v>17550</v>
      </c>
      <c r="C13" s="134">
        <v>31200</v>
      </c>
    </row>
    <row r="14" spans="1:3" ht="12.75" customHeight="1" x14ac:dyDescent="0.2">
      <c r="A14" s="86" t="s">
        <v>596</v>
      </c>
      <c r="B14" s="117">
        <v>21450</v>
      </c>
      <c r="C14" s="123">
        <v>41600</v>
      </c>
    </row>
    <row r="15" spans="1:3" ht="12.75" customHeight="1" x14ac:dyDescent="0.2">
      <c r="A15" s="87" t="s">
        <v>597</v>
      </c>
      <c r="B15" s="121">
        <v>25350</v>
      </c>
      <c r="C15" s="135">
        <v>46800</v>
      </c>
    </row>
    <row r="16" spans="1:3" ht="12.75" customHeight="1" x14ac:dyDescent="0.2">
      <c r="A16" s="105"/>
      <c r="B16" s="105"/>
      <c r="C16" s="105"/>
    </row>
    <row r="17" spans="1:7" ht="12.75" customHeight="1" thickBot="1" x14ac:dyDescent="0.25">
      <c r="A17" s="199" t="s">
        <v>682</v>
      </c>
      <c r="B17" s="199"/>
      <c r="C17" s="199"/>
    </row>
    <row r="18" spans="1:7" ht="12.75" customHeight="1" x14ac:dyDescent="0.2">
      <c r="A18" s="145" t="s">
        <v>585</v>
      </c>
      <c r="B18" s="202" t="s">
        <v>31</v>
      </c>
      <c r="C18" s="203"/>
    </row>
    <row r="19" spans="1:7" ht="12.75" customHeight="1" thickBot="1" x14ac:dyDescent="0.25">
      <c r="A19" s="146"/>
      <c r="B19" s="84" t="s">
        <v>586</v>
      </c>
      <c r="C19" s="85" t="s">
        <v>587</v>
      </c>
    </row>
    <row r="20" spans="1:7" ht="12.75" customHeight="1" x14ac:dyDescent="0.2">
      <c r="A20" s="86" t="s">
        <v>588</v>
      </c>
      <c r="B20" s="117">
        <v>600</v>
      </c>
      <c r="C20" s="123">
        <v>600</v>
      </c>
    </row>
    <row r="21" spans="1:7" ht="12.75" customHeight="1" x14ac:dyDescent="0.2">
      <c r="A21" s="87" t="s">
        <v>165</v>
      </c>
      <c r="B21" s="121">
        <v>100</v>
      </c>
      <c r="C21" s="135">
        <v>100</v>
      </c>
    </row>
    <row r="22" spans="1:7" ht="12.75" customHeight="1" x14ac:dyDescent="0.2">
      <c r="A22" s="51"/>
      <c r="B22" s="51"/>
      <c r="C22" s="2"/>
    </row>
    <row r="23" spans="1:7" ht="40.15" customHeight="1" x14ac:dyDescent="0.2">
      <c r="A23" s="143" t="s">
        <v>632</v>
      </c>
      <c r="B23" s="143"/>
      <c r="C23" s="143"/>
    </row>
    <row r="24" spans="1:7" ht="12.75" customHeight="1" x14ac:dyDescent="0.2">
      <c r="A24" s="143" t="s">
        <v>634</v>
      </c>
      <c r="B24" s="143"/>
      <c r="C24" s="143"/>
    </row>
    <row r="25" spans="1:7" ht="12.75" customHeight="1" x14ac:dyDescent="0.2">
      <c r="A25" s="143" t="s">
        <v>635</v>
      </c>
      <c r="B25" s="143"/>
      <c r="C25" s="143"/>
    </row>
    <row r="26" spans="1:7" ht="24.95" customHeight="1" x14ac:dyDescent="0.2">
      <c r="A26" s="143" t="s">
        <v>633</v>
      </c>
      <c r="B26" s="143"/>
      <c r="C26" s="143"/>
      <c r="D26" s="2"/>
      <c r="E26" s="2"/>
      <c r="F26" s="2"/>
      <c r="G26" s="2"/>
    </row>
    <row r="27" spans="1:7" ht="40.15" customHeight="1" x14ac:dyDescent="0.2">
      <c r="A27" s="143" t="s">
        <v>598</v>
      </c>
      <c r="B27" s="143"/>
      <c r="C27" s="143"/>
    </row>
    <row r="28" spans="1:7" ht="24.95" customHeight="1" x14ac:dyDescent="0.2">
      <c r="A28" s="143" t="s">
        <v>636</v>
      </c>
      <c r="B28" s="143"/>
      <c r="C28" s="143"/>
    </row>
    <row r="29" spans="1:7" ht="24.95" customHeight="1" x14ac:dyDescent="0.2">
      <c r="A29" s="143" t="s">
        <v>637</v>
      </c>
      <c r="B29" s="143"/>
      <c r="C29" s="143"/>
    </row>
    <row r="31" spans="1:7" ht="12.75" customHeight="1" x14ac:dyDescent="0.2">
      <c r="A31" s="137"/>
      <c r="B31" s="137"/>
      <c r="C31" s="105"/>
    </row>
    <row r="32" spans="1:7" ht="30" customHeight="1" x14ac:dyDescent="0.2">
      <c r="A32" s="143"/>
      <c r="B32" s="143"/>
      <c r="C32" s="2"/>
    </row>
    <row r="33" spans="1:3" ht="47.25" customHeight="1" x14ac:dyDescent="0.2">
      <c r="A33" s="201"/>
      <c r="B33" s="201"/>
    </row>
    <row r="34" spans="1:3" x14ac:dyDescent="0.2">
      <c r="A34" s="199"/>
      <c r="B34" s="199"/>
      <c r="C34" s="35"/>
    </row>
  </sheetData>
  <mergeCells count="18">
    <mergeCell ref="A25:C25"/>
    <mergeCell ref="A26:C26"/>
    <mergeCell ref="A27:C27"/>
    <mergeCell ref="A28:C28"/>
    <mergeCell ref="A1:C1"/>
    <mergeCell ref="A4:A5"/>
    <mergeCell ref="B4:C4"/>
    <mergeCell ref="A3:C3"/>
    <mergeCell ref="A24:C24"/>
    <mergeCell ref="A17:C17"/>
    <mergeCell ref="A18:A19"/>
    <mergeCell ref="B18:C18"/>
    <mergeCell ref="A23:C23"/>
    <mergeCell ref="A29:C29"/>
    <mergeCell ref="A31:B31"/>
    <mergeCell ref="A32:B32"/>
    <mergeCell ref="A33:B33"/>
    <mergeCell ref="A34:B34"/>
  </mergeCells>
  <printOptions horizontalCentered="1" verticalCentered="1"/>
  <pageMargins left="0.39370078740157483" right="0.39370078740157483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zoomScaleSheetLayoutView="85" workbookViewId="0">
      <selection sqref="A1:C1"/>
    </sheetView>
  </sheetViews>
  <sheetFormatPr defaultColWidth="9.140625" defaultRowHeight="12.75" x14ac:dyDescent="0.2"/>
  <cols>
    <col min="1" max="1" width="22.7109375" style="1" customWidth="1"/>
    <col min="2" max="3" width="50.7109375" style="1" customWidth="1"/>
    <col min="4" max="16384" width="9.140625" style="1"/>
  </cols>
  <sheetData>
    <row r="1" spans="1:3" ht="24.95" customHeight="1" thickBot="1" x14ac:dyDescent="0.25">
      <c r="A1" s="137" t="s">
        <v>599</v>
      </c>
      <c r="B1" s="137"/>
      <c r="C1" s="137"/>
    </row>
    <row r="2" spans="1:3" ht="34.5" customHeight="1" x14ac:dyDescent="0.2">
      <c r="A2" s="74" t="s">
        <v>414</v>
      </c>
      <c r="B2" s="75" t="s">
        <v>586</v>
      </c>
      <c r="C2" s="76" t="s">
        <v>587</v>
      </c>
    </row>
    <row r="3" spans="1:3" ht="50.1" customHeight="1" x14ac:dyDescent="0.2">
      <c r="A3" s="77" t="s">
        <v>14</v>
      </c>
      <c r="B3" s="78" t="s">
        <v>600</v>
      </c>
      <c r="C3" s="79" t="s">
        <v>601</v>
      </c>
    </row>
    <row r="4" spans="1:3" ht="50.1" customHeight="1" x14ac:dyDescent="0.2">
      <c r="A4" s="80" t="s">
        <v>59</v>
      </c>
      <c r="B4" s="81" t="s">
        <v>602</v>
      </c>
      <c r="C4" s="82" t="s">
        <v>603</v>
      </c>
    </row>
    <row r="5" spans="1:3" ht="50.1" customHeight="1" x14ac:dyDescent="0.2">
      <c r="A5" s="77" t="s">
        <v>58</v>
      </c>
      <c r="B5" s="78" t="s">
        <v>706</v>
      </c>
      <c r="C5" s="79" t="s">
        <v>604</v>
      </c>
    </row>
    <row r="6" spans="1:3" ht="50.1" customHeight="1" x14ac:dyDescent="0.2">
      <c r="A6" s="80" t="s">
        <v>15</v>
      </c>
      <c r="B6" s="81" t="s">
        <v>605</v>
      </c>
      <c r="C6" s="82" t="s">
        <v>606</v>
      </c>
    </row>
    <row r="7" spans="1:3" ht="50.1" customHeight="1" x14ac:dyDescent="0.2">
      <c r="A7" s="77" t="s">
        <v>18</v>
      </c>
      <c r="B7" s="78" t="s">
        <v>607</v>
      </c>
      <c r="C7" s="79" t="s">
        <v>608</v>
      </c>
    </row>
    <row r="8" spans="1:3" ht="50.1" customHeight="1" x14ac:dyDescent="0.2">
      <c r="A8" s="80" t="s">
        <v>19</v>
      </c>
      <c r="B8" s="81" t="s">
        <v>609</v>
      </c>
      <c r="C8" s="82" t="s">
        <v>610</v>
      </c>
    </row>
    <row r="9" spans="1:3" ht="50.1" customHeight="1" x14ac:dyDescent="0.2">
      <c r="A9" s="77" t="s">
        <v>147</v>
      </c>
      <c r="B9" s="78" t="s">
        <v>611</v>
      </c>
      <c r="C9" s="79" t="s">
        <v>612</v>
      </c>
    </row>
    <row r="10" spans="1:3" ht="50.1" customHeight="1" x14ac:dyDescent="0.2">
      <c r="A10" s="80" t="s">
        <v>191</v>
      </c>
      <c r="B10" s="81" t="s">
        <v>613</v>
      </c>
      <c r="C10" s="82" t="s">
        <v>614</v>
      </c>
    </row>
    <row r="11" spans="1:3" ht="50.1" customHeight="1" x14ac:dyDescent="0.2">
      <c r="A11" s="77" t="s">
        <v>157</v>
      </c>
      <c r="B11" s="78" t="s">
        <v>615</v>
      </c>
      <c r="C11" s="79" t="s">
        <v>616</v>
      </c>
    </row>
    <row r="12" spans="1:3" ht="50.1" customHeight="1" x14ac:dyDescent="0.2">
      <c r="A12" s="80" t="s">
        <v>21</v>
      </c>
      <c r="B12" s="81" t="s">
        <v>617</v>
      </c>
      <c r="C12" s="82" t="s">
        <v>618</v>
      </c>
    </row>
    <row r="13" spans="1:3" ht="50.1" customHeight="1" x14ac:dyDescent="0.2">
      <c r="A13" s="77" t="s">
        <v>22</v>
      </c>
      <c r="B13" s="78" t="s">
        <v>619</v>
      </c>
      <c r="C13" s="79" t="s">
        <v>620</v>
      </c>
    </row>
    <row r="14" spans="1:3" ht="50.1" customHeight="1" x14ac:dyDescent="0.2">
      <c r="A14" s="80" t="s">
        <v>61</v>
      </c>
      <c r="B14" s="81" t="s">
        <v>621</v>
      </c>
      <c r="C14" s="82" t="s">
        <v>622</v>
      </c>
    </row>
    <row r="15" spans="1:3" ht="50.1" customHeight="1" x14ac:dyDescent="0.2">
      <c r="A15" s="77" t="s">
        <v>24</v>
      </c>
      <c r="B15" s="78" t="s">
        <v>623</v>
      </c>
      <c r="C15" s="79" t="s">
        <v>624</v>
      </c>
    </row>
    <row r="16" spans="1:3" ht="50.1" customHeight="1" x14ac:dyDescent="0.2">
      <c r="A16" s="80" t="s">
        <v>26</v>
      </c>
      <c r="B16" s="81" t="s">
        <v>625</v>
      </c>
      <c r="C16" s="82" t="s">
        <v>626</v>
      </c>
    </row>
    <row r="17" spans="1:3" ht="50.1" customHeight="1" x14ac:dyDescent="0.2">
      <c r="A17" s="77" t="s">
        <v>27</v>
      </c>
      <c r="B17" s="78" t="s">
        <v>627</v>
      </c>
      <c r="C17" s="79" t="s">
        <v>628</v>
      </c>
    </row>
    <row r="18" spans="1:3" ht="50.1" customHeight="1" thickBot="1" x14ac:dyDescent="0.25">
      <c r="A18" s="83" t="s">
        <v>30</v>
      </c>
      <c r="B18" s="84" t="s">
        <v>629</v>
      </c>
      <c r="C18" s="85" t="s">
        <v>630</v>
      </c>
    </row>
    <row r="19" spans="1:3" ht="6.75" customHeight="1" x14ac:dyDescent="0.2">
      <c r="A19" s="51"/>
      <c r="B19" s="2"/>
      <c r="C19" s="2"/>
    </row>
  </sheetData>
  <mergeCells count="1">
    <mergeCell ref="A1:C1"/>
  </mergeCells>
  <printOptions horizontalCentered="1" verticalCentered="1"/>
  <pageMargins left="0.39370078740157483" right="0.39370078740157483" top="0.98425196850393704" bottom="0.98425196850393704" header="0" footer="0"/>
  <pageSetup paperSize="9" scale="7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zoomScaleSheetLayoutView="100" workbookViewId="0">
      <selection sqref="A1:D1"/>
    </sheetView>
  </sheetViews>
  <sheetFormatPr defaultColWidth="9.140625" defaultRowHeight="12.75" x14ac:dyDescent="0.2"/>
  <cols>
    <col min="1" max="1" width="48.140625" style="89" customWidth="1"/>
    <col min="2" max="2" width="20.140625" style="89" customWidth="1"/>
    <col min="3" max="3" width="13.5703125" style="89" customWidth="1"/>
    <col min="4" max="4" width="29.5703125" style="89" customWidth="1"/>
    <col min="5" max="16384" width="9.140625" style="89"/>
  </cols>
  <sheetData>
    <row r="1" spans="1:4" ht="26.45" customHeight="1" thickBot="1" x14ac:dyDescent="0.25">
      <c r="A1" s="205" t="s">
        <v>681</v>
      </c>
      <c r="B1" s="205"/>
      <c r="C1" s="205"/>
      <c r="D1" s="205"/>
    </row>
    <row r="2" spans="1:4" ht="26.45" customHeight="1" thickBot="1" x14ac:dyDescent="0.25">
      <c r="A2" s="206" t="s">
        <v>680</v>
      </c>
      <c r="B2" s="207"/>
      <c r="C2" s="207"/>
      <c r="D2" s="98" t="s">
        <v>665</v>
      </c>
    </row>
    <row r="3" spans="1:4" ht="26.45" customHeight="1" x14ac:dyDescent="0.2">
      <c r="A3" s="208" t="s">
        <v>679</v>
      </c>
      <c r="B3" s="208"/>
      <c r="C3" s="208"/>
      <c r="D3" s="102" t="s">
        <v>674</v>
      </c>
    </row>
    <row r="4" spans="1:4" ht="26.45" customHeight="1" x14ac:dyDescent="0.2">
      <c r="A4" s="204" t="s">
        <v>678</v>
      </c>
      <c r="B4" s="204"/>
      <c r="C4" s="204"/>
      <c r="D4" s="103" t="s">
        <v>674</v>
      </c>
    </row>
    <row r="5" spans="1:4" ht="26.45" customHeight="1" x14ac:dyDescent="0.2">
      <c r="A5" s="208" t="s">
        <v>677</v>
      </c>
      <c r="B5" s="208"/>
      <c r="C5" s="208"/>
      <c r="D5" s="102" t="s">
        <v>676</v>
      </c>
    </row>
    <row r="6" spans="1:4" ht="26.45" customHeight="1" x14ac:dyDescent="0.2">
      <c r="A6" s="204" t="s">
        <v>675</v>
      </c>
      <c r="B6" s="204"/>
      <c r="C6" s="204"/>
      <c r="D6" s="103" t="s">
        <v>674</v>
      </c>
    </row>
    <row r="7" spans="1:4" ht="26.45" customHeight="1" x14ac:dyDescent="0.2">
      <c r="A7" s="208" t="s">
        <v>673</v>
      </c>
      <c r="B7" s="208"/>
      <c r="C7" s="208"/>
      <c r="D7" s="102" t="s">
        <v>672</v>
      </c>
    </row>
    <row r="8" spans="1:4" ht="26.45" customHeight="1" x14ac:dyDescent="0.2">
      <c r="A8" s="204" t="s">
        <v>671</v>
      </c>
      <c r="B8" s="204"/>
      <c r="C8" s="204"/>
      <c r="D8" s="103" t="s">
        <v>670</v>
      </c>
    </row>
    <row r="9" spans="1:4" ht="26.45" customHeight="1" x14ac:dyDescent="0.2">
      <c r="A9" s="208" t="s">
        <v>669</v>
      </c>
      <c r="B9" s="208"/>
      <c r="C9" s="208"/>
      <c r="D9" s="102" t="s">
        <v>719</v>
      </c>
    </row>
    <row r="10" spans="1:4" ht="26.45" customHeight="1" x14ac:dyDescent="0.2">
      <c r="A10" s="209" t="s">
        <v>668</v>
      </c>
      <c r="B10" s="209"/>
      <c r="C10" s="209"/>
      <c r="D10" s="101" t="s">
        <v>718</v>
      </c>
    </row>
    <row r="11" spans="1:4" ht="26.45" customHeight="1" thickBot="1" x14ac:dyDescent="0.25">
      <c r="A11" s="205" t="s">
        <v>667</v>
      </c>
      <c r="B11" s="205"/>
      <c r="C11" s="205"/>
      <c r="D11" s="205"/>
    </row>
    <row r="12" spans="1:4" ht="26.45" customHeight="1" thickBot="1" x14ac:dyDescent="0.25">
      <c r="A12" s="100" t="s">
        <v>666</v>
      </c>
      <c r="B12" s="99" t="s">
        <v>741</v>
      </c>
      <c r="C12" s="99" t="s">
        <v>665</v>
      </c>
      <c r="D12" s="98" t="s">
        <v>664</v>
      </c>
    </row>
    <row r="13" spans="1:4" ht="13.15" customHeight="1" x14ac:dyDescent="0.2">
      <c r="A13" s="51" t="s">
        <v>663</v>
      </c>
      <c r="B13" s="95" t="s">
        <v>731</v>
      </c>
      <c r="C13" s="129">
        <v>500</v>
      </c>
      <c r="D13" s="94" t="s">
        <v>720</v>
      </c>
    </row>
    <row r="14" spans="1:4" ht="13.15" customHeight="1" x14ac:dyDescent="0.2">
      <c r="A14" s="93" t="s">
        <v>663</v>
      </c>
      <c r="B14" s="92" t="s">
        <v>732</v>
      </c>
      <c r="C14" s="130">
        <v>600</v>
      </c>
      <c r="D14" s="92" t="s">
        <v>662</v>
      </c>
    </row>
    <row r="15" spans="1:4" s="97" customFormat="1" ht="13.15" customHeight="1" x14ac:dyDescent="0.2">
      <c r="A15" s="51" t="s">
        <v>721</v>
      </c>
      <c r="B15" s="94" t="s">
        <v>733</v>
      </c>
      <c r="C15" s="131">
        <v>250</v>
      </c>
      <c r="D15" s="94" t="s">
        <v>722</v>
      </c>
    </row>
    <row r="16" spans="1:4" s="97" customFormat="1" ht="13.15" customHeight="1" x14ac:dyDescent="0.2">
      <c r="A16" s="93" t="s">
        <v>661</v>
      </c>
      <c r="B16" s="92" t="s">
        <v>734</v>
      </c>
      <c r="C16" s="132">
        <v>300</v>
      </c>
      <c r="D16" s="92" t="s">
        <v>660</v>
      </c>
    </row>
    <row r="17" spans="1:7" s="97" customFormat="1" ht="13.15" customHeight="1" x14ac:dyDescent="0.2">
      <c r="A17" s="51" t="s">
        <v>659</v>
      </c>
      <c r="B17" s="94" t="s">
        <v>735</v>
      </c>
      <c r="C17" s="131">
        <v>400</v>
      </c>
      <c r="D17" s="94" t="s">
        <v>658</v>
      </c>
    </row>
    <row r="18" spans="1:7" s="97" customFormat="1" ht="13.15" customHeight="1" x14ac:dyDescent="0.2">
      <c r="A18" s="93" t="s">
        <v>657</v>
      </c>
      <c r="B18" s="92" t="s">
        <v>736</v>
      </c>
      <c r="C18" s="132">
        <f>700</f>
        <v>700</v>
      </c>
      <c r="D18" s="92" t="s">
        <v>656</v>
      </c>
    </row>
    <row r="19" spans="1:7" s="94" customFormat="1" ht="13.15" customHeight="1" x14ac:dyDescent="0.2">
      <c r="A19" s="51" t="s">
        <v>655</v>
      </c>
      <c r="B19" s="94" t="s">
        <v>737</v>
      </c>
      <c r="C19" s="131">
        <f>800</f>
        <v>800</v>
      </c>
      <c r="D19" s="94" t="s">
        <v>654</v>
      </c>
    </row>
    <row r="20" spans="1:7" s="94" customFormat="1" ht="13.15" customHeight="1" x14ac:dyDescent="0.2">
      <c r="A20" s="93" t="s">
        <v>653</v>
      </c>
      <c r="B20" s="92" t="s">
        <v>738</v>
      </c>
      <c r="C20" s="132">
        <v>1100</v>
      </c>
      <c r="D20" s="92" t="s">
        <v>652</v>
      </c>
    </row>
    <row r="21" spans="1:7" s="96" customFormat="1" ht="13.15" customHeight="1" x14ac:dyDescent="0.2">
      <c r="A21" s="51" t="s">
        <v>651</v>
      </c>
      <c r="B21" s="94" t="s">
        <v>739</v>
      </c>
      <c r="C21" s="129">
        <v>400</v>
      </c>
      <c r="D21" s="94" t="s">
        <v>743</v>
      </c>
      <c r="E21" s="94"/>
      <c r="F21" s="94"/>
      <c r="G21" s="94"/>
    </row>
    <row r="22" spans="1:7" s="96" customFormat="1" ht="13.15" customHeight="1" x14ac:dyDescent="0.2">
      <c r="A22" s="93" t="s">
        <v>650</v>
      </c>
      <c r="B22" s="92" t="s">
        <v>729</v>
      </c>
      <c r="C22" s="130">
        <f>1500</f>
        <v>1500</v>
      </c>
      <c r="D22" s="92" t="s">
        <v>744</v>
      </c>
      <c r="E22" s="94"/>
      <c r="F22" s="94"/>
      <c r="G22" s="94"/>
    </row>
    <row r="23" spans="1:7" s="96" customFormat="1" ht="13.15" customHeight="1" x14ac:dyDescent="0.2">
      <c r="A23" s="51" t="s">
        <v>649</v>
      </c>
      <c r="B23" s="95" t="s">
        <v>730</v>
      </c>
      <c r="C23" s="129">
        <f>400</f>
        <v>400</v>
      </c>
      <c r="D23" s="94"/>
      <c r="E23" s="94"/>
      <c r="F23" s="94"/>
      <c r="G23" s="94"/>
    </row>
    <row r="24" spans="1:7" ht="13.15" customHeight="1" x14ac:dyDescent="0.2">
      <c r="A24" s="93" t="s">
        <v>649</v>
      </c>
      <c r="B24" s="92" t="s">
        <v>740</v>
      </c>
      <c r="C24" s="130">
        <f>500</f>
        <v>500</v>
      </c>
      <c r="D24" s="92"/>
    </row>
    <row r="25" spans="1:7" ht="13.15" customHeight="1" x14ac:dyDescent="0.2">
      <c r="A25" s="51" t="s">
        <v>648</v>
      </c>
      <c r="B25" s="94" t="s">
        <v>645</v>
      </c>
      <c r="C25" s="129">
        <f>21000</f>
        <v>21000</v>
      </c>
      <c r="D25" s="94" t="s">
        <v>723</v>
      </c>
    </row>
    <row r="26" spans="1:7" ht="13.15" customHeight="1" x14ac:dyDescent="0.2">
      <c r="A26" s="93" t="s">
        <v>647</v>
      </c>
      <c r="B26" s="92" t="s">
        <v>645</v>
      </c>
      <c r="C26" s="130">
        <f>45000</f>
        <v>45000</v>
      </c>
      <c r="D26" s="92" t="s">
        <v>724</v>
      </c>
    </row>
    <row r="27" spans="1:7" ht="13.15" customHeight="1" x14ac:dyDescent="0.2">
      <c r="A27" s="51" t="s">
        <v>646</v>
      </c>
      <c r="B27" s="94" t="s">
        <v>645</v>
      </c>
      <c r="C27" s="129">
        <f>56000</f>
        <v>56000</v>
      </c>
      <c r="D27" s="94" t="s">
        <v>725</v>
      </c>
    </row>
    <row r="28" spans="1:7" s="91" customFormat="1" ht="13.15" customHeight="1" x14ac:dyDescent="0.2">
      <c r="A28" s="126" t="s">
        <v>644</v>
      </c>
      <c r="B28" s="127" t="s">
        <v>742</v>
      </c>
      <c r="C28" s="133">
        <f>6500</f>
        <v>6500</v>
      </c>
      <c r="D28" s="128"/>
    </row>
    <row r="29" spans="1:7" ht="13.15" customHeight="1" x14ac:dyDescent="0.2">
      <c r="A29" s="212" t="s">
        <v>643</v>
      </c>
      <c r="B29" s="212"/>
      <c r="C29" s="212"/>
      <c r="D29" s="212"/>
    </row>
    <row r="30" spans="1:7" ht="13.15" customHeight="1" thickBot="1" x14ac:dyDescent="0.25"/>
    <row r="31" spans="1:7" customFormat="1" ht="13.15" customHeight="1" thickBot="1" x14ac:dyDescent="0.25">
      <c r="A31" s="213" t="s">
        <v>642</v>
      </c>
      <c r="B31" s="214"/>
      <c r="C31" s="214"/>
      <c r="D31" s="215"/>
    </row>
    <row r="32" spans="1:7" customFormat="1" ht="13.15" customHeight="1" x14ac:dyDescent="0.2">
      <c r="A32" s="2" t="s">
        <v>728</v>
      </c>
      <c r="B32" s="199" t="s">
        <v>641</v>
      </c>
      <c r="C32" s="199"/>
      <c r="D32" s="199"/>
    </row>
    <row r="33" spans="1:4" customFormat="1" ht="13.15" customHeight="1" x14ac:dyDescent="0.2">
      <c r="A33" s="36" t="s">
        <v>727</v>
      </c>
      <c r="B33" s="210" t="s">
        <v>717</v>
      </c>
      <c r="C33" s="210"/>
      <c r="D33" s="210"/>
    </row>
    <row r="34" spans="1:4" customFormat="1" ht="13.15" customHeight="1" x14ac:dyDescent="0.2">
      <c r="A34" s="90" t="s">
        <v>726</v>
      </c>
      <c r="B34" s="147" t="s">
        <v>640</v>
      </c>
      <c r="C34" s="147"/>
      <c r="D34" s="211"/>
    </row>
    <row r="35" spans="1:4" s="1" customFormat="1" ht="13.15" customHeight="1" x14ac:dyDescent="0.2">
      <c r="A35" s="143" t="s">
        <v>639</v>
      </c>
      <c r="B35" s="143"/>
      <c r="C35" s="143"/>
      <c r="D35" s="143"/>
    </row>
    <row r="36" spans="1:4" customFormat="1" ht="13.15" customHeight="1" x14ac:dyDescent="0.2">
      <c r="A36" s="143"/>
      <c r="B36" s="143"/>
      <c r="C36" s="143"/>
      <c r="D36" s="143"/>
    </row>
    <row r="37" spans="1:4" customFormat="1" ht="13.15" customHeight="1" x14ac:dyDescent="0.2">
      <c r="A37" s="143" t="s">
        <v>638</v>
      </c>
      <c r="B37" s="143"/>
      <c r="C37" s="143"/>
      <c r="D37" s="143"/>
    </row>
  </sheetData>
  <mergeCells count="19">
    <mergeCell ref="B33:D33"/>
    <mergeCell ref="B34:D34"/>
    <mergeCell ref="A29:D29"/>
    <mergeCell ref="A37:D37"/>
    <mergeCell ref="A35:D35"/>
    <mergeCell ref="A36:D36"/>
    <mergeCell ref="A31:D31"/>
    <mergeCell ref="B32:D32"/>
    <mergeCell ref="A7:C7"/>
    <mergeCell ref="A8:C8"/>
    <mergeCell ref="A9:C9"/>
    <mergeCell ref="A10:C10"/>
    <mergeCell ref="A11:D11"/>
    <mergeCell ref="A6:C6"/>
    <mergeCell ref="A1:D1"/>
    <mergeCell ref="A2:C2"/>
    <mergeCell ref="A3:C3"/>
    <mergeCell ref="A4:C4"/>
    <mergeCell ref="A5:C5"/>
  </mergeCells>
  <pageMargins left="0.59055118110236215" right="0.59055118110236215" top="1.5748031496062993" bottom="0.59055118110236215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8"/>
  <sheetViews>
    <sheetView zoomScale="120" zoomScaleNormal="120" zoomScaleSheetLayoutView="100" workbookViewId="0">
      <pane ySplit="1" topLeftCell="A2" activePane="bottomLeft" state="frozen"/>
      <selection sqref="A1:I1"/>
      <selection pane="bottomLeft"/>
    </sheetView>
  </sheetViews>
  <sheetFormatPr defaultColWidth="9.140625" defaultRowHeight="12.75" x14ac:dyDescent="0.2"/>
  <cols>
    <col min="1" max="1" width="18.7109375" style="3" customWidth="1"/>
    <col min="2" max="20" width="3.42578125" style="3" customWidth="1"/>
    <col min="21" max="33" width="3.7109375" style="3" customWidth="1"/>
    <col min="34" max="16384" width="9.140625" style="3"/>
  </cols>
  <sheetData>
    <row r="1" spans="1:20" ht="96" customHeight="1" x14ac:dyDescent="0.2">
      <c r="A1" s="45" t="s">
        <v>192</v>
      </c>
      <c r="B1" s="8" t="s">
        <v>14</v>
      </c>
      <c r="C1" s="8" t="s">
        <v>59</v>
      </c>
      <c r="D1" s="8" t="s">
        <v>58</v>
      </c>
      <c r="E1" s="8" t="s">
        <v>686</v>
      </c>
      <c r="F1" s="8" t="s">
        <v>15</v>
      </c>
      <c r="G1" s="8" t="s">
        <v>17</v>
      </c>
      <c r="H1" s="8" t="s">
        <v>18</v>
      </c>
      <c r="I1" s="8" t="s">
        <v>19</v>
      </c>
      <c r="J1" s="8" t="s">
        <v>147</v>
      </c>
      <c r="K1" s="8" t="s">
        <v>191</v>
      </c>
      <c r="L1" s="9" t="s">
        <v>21</v>
      </c>
      <c r="M1" s="8" t="s">
        <v>22</v>
      </c>
      <c r="N1" s="8" t="s">
        <v>61</v>
      </c>
      <c r="O1" s="9" t="s">
        <v>136</v>
      </c>
      <c r="P1" s="8" t="s">
        <v>24</v>
      </c>
      <c r="Q1" s="8" t="s">
        <v>55</v>
      </c>
      <c r="R1" s="9" t="s">
        <v>26</v>
      </c>
      <c r="S1" s="8" t="s">
        <v>27</v>
      </c>
      <c r="T1" s="43" t="s">
        <v>30</v>
      </c>
    </row>
    <row r="2" spans="1:20" ht="12.75" customHeight="1" x14ac:dyDescent="0.2">
      <c r="A2" s="10" t="s">
        <v>14</v>
      </c>
      <c r="B2" s="11" t="s">
        <v>63</v>
      </c>
      <c r="C2" s="11">
        <f>B3</f>
        <v>1</v>
      </c>
      <c r="D2" s="11">
        <f>B4</f>
        <v>1</v>
      </c>
      <c r="E2" s="11">
        <f>B5</f>
        <v>1</v>
      </c>
      <c r="F2" s="11">
        <f>B6</f>
        <v>1</v>
      </c>
      <c r="G2" s="11">
        <f>B7</f>
        <v>2</v>
      </c>
      <c r="H2" s="11">
        <f>B8</f>
        <v>2</v>
      </c>
      <c r="I2" s="11">
        <f>B9</f>
        <v>1</v>
      </c>
      <c r="J2" s="11">
        <f>B10</f>
        <v>2</v>
      </c>
      <c r="K2" s="11">
        <f>B11</f>
        <v>2</v>
      </c>
      <c r="L2" s="11">
        <f>B12</f>
        <v>2</v>
      </c>
      <c r="M2" s="11">
        <f>B13</f>
        <v>2</v>
      </c>
      <c r="N2" s="11">
        <f>B14</f>
        <v>2</v>
      </c>
      <c r="O2" s="11">
        <f>B15</f>
        <v>2</v>
      </c>
      <c r="P2" s="11">
        <f>B16</f>
        <v>2</v>
      </c>
      <c r="Q2" s="11">
        <f>B17</f>
        <v>2</v>
      </c>
      <c r="R2" s="11">
        <f>B18</f>
        <v>1</v>
      </c>
      <c r="S2" s="11">
        <f>B19</f>
        <v>2</v>
      </c>
      <c r="T2" s="42">
        <f>B20</f>
        <v>2</v>
      </c>
    </row>
    <row r="3" spans="1:20" ht="12.75" customHeight="1" x14ac:dyDescent="0.2">
      <c r="A3" s="10" t="s">
        <v>59</v>
      </c>
      <c r="B3" s="11">
        <v>1</v>
      </c>
      <c r="C3" s="11" t="s">
        <v>63</v>
      </c>
      <c r="D3" s="11">
        <f>C4</f>
        <v>1</v>
      </c>
      <c r="E3" s="11">
        <f>C5</f>
        <v>1</v>
      </c>
      <c r="F3" s="11">
        <f>C6</f>
        <v>1</v>
      </c>
      <c r="G3" s="11">
        <f>C7</f>
        <v>2</v>
      </c>
      <c r="H3" s="11">
        <f>C8</f>
        <v>2</v>
      </c>
      <c r="I3" s="11">
        <f>C9</f>
        <v>2</v>
      </c>
      <c r="J3" s="11">
        <f>C10</f>
        <v>1</v>
      </c>
      <c r="K3" s="11">
        <f>C11</f>
        <v>1</v>
      </c>
      <c r="L3" s="11">
        <f>C12</f>
        <v>2</v>
      </c>
      <c r="M3" s="11">
        <f>C13</f>
        <v>2</v>
      </c>
      <c r="N3" s="11">
        <f>C14</f>
        <v>2</v>
      </c>
      <c r="O3" s="11">
        <f>C15</f>
        <v>2</v>
      </c>
      <c r="P3" s="11">
        <f>C16</f>
        <v>2</v>
      </c>
      <c r="Q3" s="11">
        <f>C17</f>
        <v>2</v>
      </c>
      <c r="R3" s="11">
        <f>C18</f>
        <v>1</v>
      </c>
      <c r="S3" s="11">
        <f>C19</f>
        <v>2</v>
      </c>
      <c r="T3" s="42">
        <f>C20</f>
        <v>2</v>
      </c>
    </row>
    <row r="4" spans="1:20" ht="12.75" customHeight="1" x14ac:dyDescent="0.2">
      <c r="A4" s="10" t="s">
        <v>58</v>
      </c>
      <c r="B4" s="11">
        <v>1</v>
      </c>
      <c r="C4" s="11">
        <v>1</v>
      </c>
      <c r="D4" s="11" t="s">
        <v>63</v>
      </c>
      <c r="E4" s="11">
        <f>D5</f>
        <v>1</v>
      </c>
      <c r="F4" s="11">
        <f>D6</f>
        <v>1</v>
      </c>
      <c r="G4" s="11">
        <f>D7</f>
        <v>2</v>
      </c>
      <c r="H4" s="11">
        <f>D8</f>
        <v>1</v>
      </c>
      <c r="I4" s="11">
        <f>D9</f>
        <v>1</v>
      </c>
      <c r="J4" s="11">
        <f>D10</f>
        <v>1</v>
      </c>
      <c r="K4" s="11">
        <f>D11</f>
        <v>1</v>
      </c>
      <c r="L4" s="11">
        <f>D12</f>
        <v>1</v>
      </c>
      <c r="M4" s="11">
        <f>D13</f>
        <v>1</v>
      </c>
      <c r="N4" s="11">
        <f>D14</f>
        <v>1</v>
      </c>
      <c r="O4" s="11">
        <f>D15</f>
        <v>1</v>
      </c>
      <c r="P4" s="11">
        <f>D16</f>
        <v>1</v>
      </c>
      <c r="Q4" s="11">
        <f>D17</f>
        <v>1</v>
      </c>
      <c r="R4" s="11">
        <f>D18</f>
        <v>1</v>
      </c>
      <c r="S4" s="11">
        <f>D19</f>
        <v>1</v>
      </c>
      <c r="T4" s="42">
        <f>D20</f>
        <v>1</v>
      </c>
    </row>
    <row r="5" spans="1:20" ht="12.75" customHeight="1" x14ac:dyDescent="0.2">
      <c r="A5" s="10" t="s">
        <v>686</v>
      </c>
      <c r="B5" s="11">
        <v>1</v>
      </c>
      <c r="C5" s="11">
        <v>1</v>
      </c>
      <c r="D5" s="11">
        <v>1</v>
      </c>
      <c r="E5" s="11" t="s">
        <v>63</v>
      </c>
      <c r="F5" s="11">
        <f>E6</f>
        <v>1</v>
      </c>
      <c r="G5" s="11">
        <f>E7</f>
        <v>2</v>
      </c>
      <c r="H5" s="11">
        <f>E8</f>
        <v>1</v>
      </c>
      <c r="I5" s="11">
        <f>E9</f>
        <v>1</v>
      </c>
      <c r="J5" s="11">
        <f>E10</f>
        <v>1</v>
      </c>
      <c r="K5" s="11">
        <f>E11</f>
        <v>1</v>
      </c>
      <c r="L5" s="11">
        <f>E12</f>
        <v>1</v>
      </c>
      <c r="M5" s="11">
        <f>E13</f>
        <v>1</v>
      </c>
      <c r="N5" s="11">
        <f>E14</f>
        <v>1</v>
      </c>
      <c r="O5" s="11">
        <f>E15</f>
        <v>2</v>
      </c>
      <c r="P5" s="11">
        <f>E16</f>
        <v>1</v>
      </c>
      <c r="Q5" s="11">
        <f>E17</f>
        <v>2</v>
      </c>
      <c r="R5" s="11">
        <f>E18</f>
        <v>1</v>
      </c>
      <c r="S5" s="11">
        <f>E19</f>
        <v>1</v>
      </c>
      <c r="T5" s="42">
        <f>E20</f>
        <v>1</v>
      </c>
    </row>
    <row r="6" spans="1:20" ht="12.75" customHeight="1" x14ac:dyDescent="0.2">
      <c r="A6" s="10" t="s">
        <v>15</v>
      </c>
      <c r="B6" s="11">
        <v>1</v>
      </c>
      <c r="C6" s="11">
        <v>1</v>
      </c>
      <c r="D6" s="11">
        <v>1</v>
      </c>
      <c r="E6" s="11">
        <v>1</v>
      </c>
      <c r="F6" s="11" t="s">
        <v>63</v>
      </c>
      <c r="G6" s="11">
        <f>F7</f>
        <v>2</v>
      </c>
      <c r="H6" s="11">
        <f>F8</f>
        <v>2</v>
      </c>
      <c r="I6" s="11">
        <f>F9</f>
        <v>2</v>
      </c>
      <c r="J6" s="11">
        <f>F10</f>
        <v>2</v>
      </c>
      <c r="K6" s="11">
        <f>F11</f>
        <v>2</v>
      </c>
      <c r="L6" s="11">
        <f>F12</f>
        <v>2</v>
      </c>
      <c r="M6" s="11">
        <f>F13</f>
        <v>2</v>
      </c>
      <c r="N6" s="11">
        <f>F14</f>
        <v>2</v>
      </c>
      <c r="O6" s="11">
        <f>F15</f>
        <v>2</v>
      </c>
      <c r="P6" s="11">
        <f>F16</f>
        <v>2</v>
      </c>
      <c r="Q6" s="11">
        <f>F17</f>
        <v>2</v>
      </c>
      <c r="R6" s="11">
        <f>F18</f>
        <v>1</v>
      </c>
      <c r="S6" s="11">
        <f>F19</f>
        <v>2</v>
      </c>
      <c r="T6" s="42">
        <f>F20</f>
        <v>2</v>
      </c>
    </row>
    <row r="7" spans="1:20" ht="12.75" customHeight="1" x14ac:dyDescent="0.2">
      <c r="A7" s="10" t="s">
        <v>17</v>
      </c>
      <c r="B7" s="11">
        <v>2</v>
      </c>
      <c r="C7" s="11">
        <v>2</v>
      </c>
      <c r="D7" s="11">
        <v>2</v>
      </c>
      <c r="E7" s="11">
        <v>2</v>
      </c>
      <c r="F7" s="11">
        <v>2</v>
      </c>
      <c r="G7" s="11" t="s">
        <v>63</v>
      </c>
      <c r="H7" s="11">
        <f>G8</f>
        <v>1</v>
      </c>
      <c r="I7" s="11">
        <f>G9</f>
        <v>2</v>
      </c>
      <c r="J7" s="11">
        <f>G10</f>
        <v>2</v>
      </c>
      <c r="K7" s="11">
        <f>G11</f>
        <v>2</v>
      </c>
      <c r="L7" s="11">
        <f>G12</f>
        <v>2</v>
      </c>
      <c r="M7" s="11">
        <f>G13</f>
        <v>2</v>
      </c>
      <c r="N7" s="11">
        <f>G14</f>
        <v>2</v>
      </c>
      <c r="O7" s="11">
        <f>G15</f>
        <v>2</v>
      </c>
      <c r="P7" s="11">
        <f>G16</f>
        <v>2</v>
      </c>
      <c r="Q7" s="11">
        <f>G17</f>
        <v>2</v>
      </c>
      <c r="R7" s="11">
        <f>G18</f>
        <v>2</v>
      </c>
      <c r="S7" s="11">
        <f>G19</f>
        <v>2</v>
      </c>
      <c r="T7" s="42">
        <f>G20</f>
        <v>2</v>
      </c>
    </row>
    <row r="8" spans="1:20" ht="12.75" customHeight="1" x14ac:dyDescent="0.2">
      <c r="A8" s="10" t="s">
        <v>18</v>
      </c>
      <c r="B8" s="11">
        <v>2</v>
      </c>
      <c r="C8" s="11">
        <v>2</v>
      </c>
      <c r="D8" s="11">
        <v>1</v>
      </c>
      <c r="E8" s="11">
        <v>1</v>
      </c>
      <c r="F8" s="11">
        <v>2</v>
      </c>
      <c r="G8" s="11">
        <v>1</v>
      </c>
      <c r="H8" s="11" t="s">
        <v>63</v>
      </c>
      <c r="I8" s="11">
        <f>H9</f>
        <v>1</v>
      </c>
      <c r="J8" s="11">
        <f>H10</f>
        <v>1</v>
      </c>
      <c r="K8" s="11">
        <f>H11</f>
        <v>2</v>
      </c>
      <c r="L8" s="11">
        <f>H12</f>
        <v>2</v>
      </c>
      <c r="M8" s="11">
        <f>H13</f>
        <v>2</v>
      </c>
      <c r="N8" s="11">
        <f>H14</f>
        <v>2</v>
      </c>
      <c r="O8" s="11">
        <f>H15</f>
        <v>2</v>
      </c>
      <c r="P8" s="11">
        <f>H16</f>
        <v>2</v>
      </c>
      <c r="Q8" s="11">
        <f>H17</f>
        <v>2</v>
      </c>
      <c r="R8" s="11">
        <f>H18</f>
        <v>2</v>
      </c>
      <c r="S8" s="11">
        <f>H19</f>
        <v>2</v>
      </c>
      <c r="T8" s="42">
        <f>H20</f>
        <v>2</v>
      </c>
    </row>
    <row r="9" spans="1:20" ht="12.75" customHeight="1" x14ac:dyDescent="0.2">
      <c r="A9" s="10" t="s">
        <v>19</v>
      </c>
      <c r="B9" s="11">
        <v>1</v>
      </c>
      <c r="C9" s="11">
        <v>2</v>
      </c>
      <c r="D9" s="11">
        <v>1</v>
      </c>
      <c r="E9" s="11">
        <v>1</v>
      </c>
      <c r="F9" s="11">
        <v>2</v>
      </c>
      <c r="G9" s="11">
        <v>2</v>
      </c>
      <c r="H9" s="11">
        <v>1</v>
      </c>
      <c r="I9" s="11" t="s">
        <v>63</v>
      </c>
      <c r="J9" s="11">
        <f>I10</f>
        <v>1</v>
      </c>
      <c r="K9" s="11">
        <f>I11</f>
        <v>2</v>
      </c>
      <c r="L9" s="11">
        <f>I12</f>
        <v>2</v>
      </c>
      <c r="M9" s="11">
        <f>I13</f>
        <v>1</v>
      </c>
      <c r="N9" s="11">
        <f>I14</f>
        <v>2</v>
      </c>
      <c r="O9" s="11">
        <f>I15</f>
        <v>2</v>
      </c>
      <c r="P9" s="11">
        <f>I16</f>
        <v>2</v>
      </c>
      <c r="Q9" s="11">
        <f>I17</f>
        <v>2</v>
      </c>
      <c r="R9" s="11">
        <f>I18</f>
        <v>2</v>
      </c>
      <c r="S9" s="11">
        <f>I19</f>
        <v>2</v>
      </c>
      <c r="T9" s="42">
        <f>I20</f>
        <v>2</v>
      </c>
    </row>
    <row r="10" spans="1:20" ht="12.75" customHeight="1" x14ac:dyDescent="0.2">
      <c r="A10" s="10" t="s">
        <v>147</v>
      </c>
      <c r="B10" s="11">
        <v>2</v>
      </c>
      <c r="C10" s="11">
        <v>1</v>
      </c>
      <c r="D10" s="11">
        <v>1</v>
      </c>
      <c r="E10" s="11">
        <v>1</v>
      </c>
      <c r="F10" s="11">
        <v>2</v>
      </c>
      <c r="G10" s="11">
        <v>2</v>
      </c>
      <c r="H10" s="11">
        <v>1</v>
      </c>
      <c r="I10" s="11">
        <v>1</v>
      </c>
      <c r="J10" s="11" t="s">
        <v>63</v>
      </c>
      <c r="K10" s="11">
        <f>J11</f>
        <v>2</v>
      </c>
      <c r="L10" s="11">
        <f>J12</f>
        <v>2</v>
      </c>
      <c r="M10" s="11">
        <f>J13</f>
        <v>2</v>
      </c>
      <c r="N10" s="11">
        <f>J14</f>
        <v>2</v>
      </c>
      <c r="O10" s="11">
        <f>J15</f>
        <v>2</v>
      </c>
      <c r="P10" s="11">
        <f>J16</f>
        <v>2</v>
      </c>
      <c r="Q10" s="11">
        <f>J17</f>
        <v>2</v>
      </c>
      <c r="R10" s="11">
        <f>J18</f>
        <v>2</v>
      </c>
      <c r="S10" s="11">
        <f>J19</f>
        <v>2</v>
      </c>
      <c r="T10" s="42">
        <f>J20</f>
        <v>2</v>
      </c>
    </row>
    <row r="11" spans="1:20" ht="12.75" customHeight="1" x14ac:dyDescent="0.2">
      <c r="A11" s="10" t="s">
        <v>191</v>
      </c>
      <c r="B11" s="11">
        <v>2</v>
      </c>
      <c r="C11" s="11">
        <v>1</v>
      </c>
      <c r="D11" s="11">
        <v>1</v>
      </c>
      <c r="E11" s="11">
        <v>1</v>
      </c>
      <c r="F11" s="11">
        <v>2</v>
      </c>
      <c r="G11" s="11">
        <v>2</v>
      </c>
      <c r="H11" s="11">
        <v>2</v>
      </c>
      <c r="I11" s="11">
        <v>2</v>
      </c>
      <c r="J11" s="11">
        <v>2</v>
      </c>
      <c r="K11" s="11" t="s">
        <v>63</v>
      </c>
      <c r="L11" s="11">
        <f>K12</f>
        <v>2</v>
      </c>
      <c r="M11" s="11">
        <f>K13</f>
        <v>2</v>
      </c>
      <c r="N11" s="11">
        <f>K14</f>
        <v>2</v>
      </c>
      <c r="O11" s="11">
        <f>K15</f>
        <v>2</v>
      </c>
      <c r="P11" s="11">
        <f>K16</f>
        <v>2</v>
      </c>
      <c r="Q11" s="11">
        <f>K17</f>
        <v>1</v>
      </c>
      <c r="R11" s="11">
        <f>K18</f>
        <v>2</v>
      </c>
      <c r="S11" s="11">
        <f>K19</f>
        <v>2</v>
      </c>
      <c r="T11" s="42">
        <f>K20</f>
        <v>1</v>
      </c>
    </row>
    <row r="12" spans="1:20" ht="12.75" customHeight="1" x14ac:dyDescent="0.2">
      <c r="A12" s="10" t="s">
        <v>21</v>
      </c>
      <c r="B12" s="11">
        <v>2</v>
      </c>
      <c r="C12" s="11">
        <v>2</v>
      </c>
      <c r="D12" s="11">
        <v>1</v>
      </c>
      <c r="E12" s="11">
        <v>1</v>
      </c>
      <c r="F12" s="11">
        <v>2</v>
      </c>
      <c r="G12" s="11">
        <v>2</v>
      </c>
      <c r="H12" s="11">
        <v>2</v>
      </c>
      <c r="I12" s="11">
        <v>2</v>
      </c>
      <c r="J12" s="11">
        <v>2</v>
      </c>
      <c r="K12" s="11">
        <v>2</v>
      </c>
      <c r="L12" s="11" t="s">
        <v>63</v>
      </c>
      <c r="M12" s="11">
        <f>L13</f>
        <v>2</v>
      </c>
      <c r="N12" s="11">
        <f>L14</f>
        <v>1</v>
      </c>
      <c r="O12" s="11">
        <f>L15</f>
        <v>2</v>
      </c>
      <c r="P12" s="11">
        <f>L16</f>
        <v>2</v>
      </c>
      <c r="Q12" s="11">
        <f>L17</f>
        <v>2</v>
      </c>
      <c r="R12" s="11">
        <f>L18</f>
        <v>2</v>
      </c>
      <c r="S12" s="11">
        <f>L19</f>
        <v>1</v>
      </c>
      <c r="T12" s="42">
        <f>L20</f>
        <v>2</v>
      </c>
    </row>
    <row r="13" spans="1:20" ht="12.75" customHeight="1" x14ac:dyDescent="0.2">
      <c r="A13" s="10" t="s">
        <v>22</v>
      </c>
      <c r="B13" s="11">
        <v>2</v>
      </c>
      <c r="C13" s="11">
        <v>2</v>
      </c>
      <c r="D13" s="11">
        <v>1</v>
      </c>
      <c r="E13" s="11">
        <v>1</v>
      </c>
      <c r="F13" s="11">
        <v>2</v>
      </c>
      <c r="G13" s="11">
        <v>2</v>
      </c>
      <c r="H13" s="11">
        <v>2</v>
      </c>
      <c r="I13" s="11">
        <v>1</v>
      </c>
      <c r="J13" s="11">
        <v>2</v>
      </c>
      <c r="K13" s="11">
        <v>2</v>
      </c>
      <c r="L13" s="11">
        <v>2</v>
      </c>
      <c r="M13" s="11" t="s">
        <v>63</v>
      </c>
      <c r="N13" s="11">
        <f>M14</f>
        <v>2</v>
      </c>
      <c r="O13" s="11">
        <f>M15</f>
        <v>2</v>
      </c>
      <c r="P13" s="11">
        <f>M16</f>
        <v>2</v>
      </c>
      <c r="Q13" s="11">
        <f>M17</f>
        <v>2</v>
      </c>
      <c r="R13" s="11">
        <f>M18</f>
        <v>2</v>
      </c>
      <c r="S13" s="11">
        <f>M19</f>
        <v>2</v>
      </c>
      <c r="T13" s="42">
        <f>M20</f>
        <v>2</v>
      </c>
    </row>
    <row r="14" spans="1:20" ht="12.75" customHeight="1" x14ac:dyDescent="0.2">
      <c r="A14" s="10" t="s">
        <v>61</v>
      </c>
      <c r="B14" s="11">
        <v>2</v>
      </c>
      <c r="C14" s="11">
        <v>2</v>
      </c>
      <c r="D14" s="11">
        <v>1</v>
      </c>
      <c r="E14" s="11">
        <v>1</v>
      </c>
      <c r="F14" s="11">
        <v>2</v>
      </c>
      <c r="G14" s="11">
        <v>2</v>
      </c>
      <c r="H14" s="11">
        <v>2</v>
      </c>
      <c r="I14" s="11">
        <v>2</v>
      </c>
      <c r="J14" s="11">
        <v>2</v>
      </c>
      <c r="K14" s="11">
        <v>2</v>
      </c>
      <c r="L14" s="11">
        <v>1</v>
      </c>
      <c r="M14" s="11">
        <v>2</v>
      </c>
      <c r="N14" s="11" t="s">
        <v>63</v>
      </c>
      <c r="O14" s="11">
        <f>N15</f>
        <v>2</v>
      </c>
      <c r="P14" s="11">
        <f>N16</f>
        <v>2</v>
      </c>
      <c r="Q14" s="11">
        <f>N17</f>
        <v>2</v>
      </c>
      <c r="R14" s="11">
        <f>N18</f>
        <v>2</v>
      </c>
      <c r="S14" s="11">
        <f>N19</f>
        <v>1</v>
      </c>
      <c r="T14" s="42">
        <f>N20</f>
        <v>2</v>
      </c>
    </row>
    <row r="15" spans="1:20" ht="12.75" customHeight="1" x14ac:dyDescent="0.2">
      <c r="A15" s="10" t="s">
        <v>136</v>
      </c>
      <c r="B15" s="11">
        <v>2</v>
      </c>
      <c r="C15" s="11">
        <v>2</v>
      </c>
      <c r="D15" s="11">
        <v>1</v>
      </c>
      <c r="E15" s="11">
        <v>2</v>
      </c>
      <c r="F15" s="11">
        <v>2</v>
      </c>
      <c r="G15" s="11">
        <v>2</v>
      </c>
      <c r="H15" s="11">
        <v>2</v>
      </c>
      <c r="I15" s="11">
        <v>2</v>
      </c>
      <c r="J15" s="11">
        <v>2</v>
      </c>
      <c r="K15" s="11">
        <v>2</v>
      </c>
      <c r="L15" s="11">
        <v>2</v>
      </c>
      <c r="M15" s="11">
        <v>2</v>
      </c>
      <c r="N15" s="11">
        <v>2</v>
      </c>
      <c r="O15" s="11" t="s">
        <v>63</v>
      </c>
      <c r="P15" s="11">
        <f>O16</f>
        <v>2</v>
      </c>
      <c r="Q15" s="11">
        <f>O17</f>
        <v>2</v>
      </c>
      <c r="R15" s="11">
        <f>O18</f>
        <v>2</v>
      </c>
      <c r="S15" s="11">
        <f>O19</f>
        <v>2</v>
      </c>
      <c r="T15" s="42">
        <f>O20</f>
        <v>2</v>
      </c>
    </row>
    <row r="16" spans="1:20" ht="12.75" customHeight="1" x14ac:dyDescent="0.2">
      <c r="A16" s="10" t="s">
        <v>24</v>
      </c>
      <c r="B16" s="11">
        <v>2</v>
      </c>
      <c r="C16" s="11">
        <v>2</v>
      </c>
      <c r="D16" s="11">
        <v>1</v>
      </c>
      <c r="E16" s="11">
        <v>1</v>
      </c>
      <c r="F16" s="11">
        <v>2</v>
      </c>
      <c r="G16" s="11">
        <v>2</v>
      </c>
      <c r="H16" s="11">
        <v>2</v>
      </c>
      <c r="I16" s="11">
        <v>2</v>
      </c>
      <c r="J16" s="11">
        <v>2</v>
      </c>
      <c r="K16" s="11">
        <v>2</v>
      </c>
      <c r="L16" s="11">
        <v>2</v>
      </c>
      <c r="M16" s="11">
        <v>2</v>
      </c>
      <c r="N16" s="11">
        <v>2</v>
      </c>
      <c r="O16" s="11">
        <v>2</v>
      </c>
      <c r="P16" s="11" t="s">
        <v>63</v>
      </c>
      <c r="Q16" s="11">
        <f>P17</f>
        <v>1</v>
      </c>
      <c r="R16" s="11">
        <f>P18</f>
        <v>2</v>
      </c>
      <c r="S16" s="11">
        <f>P19</f>
        <v>2</v>
      </c>
      <c r="T16" s="42">
        <f>P20</f>
        <v>1</v>
      </c>
    </row>
    <row r="17" spans="1:20" ht="12.75" customHeight="1" x14ac:dyDescent="0.2">
      <c r="A17" s="10" t="s">
        <v>55</v>
      </c>
      <c r="B17" s="11">
        <v>2</v>
      </c>
      <c r="C17" s="11">
        <v>2</v>
      </c>
      <c r="D17" s="11">
        <v>1</v>
      </c>
      <c r="E17" s="11">
        <v>2</v>
      </c>
      <c r="F17" s="11">
        <v>2</v>
      </c>
      <c r="G17" s="11">
        <v>2</v>
      </c>
      <c r="H17" s="11">
        <v>2</v>
      </c>
      <c r="I17" s="11">
        <v>2</v>
      </c>
      <c r="J17" s="11">
        <v>2</v>
      </c>
      <c r="K17" s="11">
        <v>1</v>
      </c>
      <c r="L17" s="11">
        <v>2</v>
      </c>
      <c r="M17" s="11">
        <v>2</v>
      </c>
      <c r="N17" s="11">
        <v>2</v>
      </c>
      <c r="O17" s="11">
        <v>2</v>
      </c>
      <c r="P17" s="11">
        <v>1</v>
      </c>
      <c r="Q17" s="11" t="s">
        <v>63</v>
      </c>
      <c r="R17" s="11">
        <f>Q18</f>
        <v>2</v>
      </c>
      <c r="S17" s="11">
        <f>Q19</f>
        <v>2</v>
      </c>
      <c r="T17" s="42">
        <f>Q20</f>
        <v>1</v>
      </c>
    </row>
    <row r="18" spans="1:20" ht="12.75" customHeight="1" x14ac:dyDescent="0.2">
      <c r="A18" s="10" t="s">
        <v>26</v>
      </c>
      <c r="B18" s="11">
        <v>1</v>
      </c>
      <c r="C18" s="11">
        <v>1</v>
      </c>
      <c r="D18" s="11">
        <v>1</v>
      </c>
      <c r="E18" s="11">
        <v>1</v>
      </c>
      <c r="F18" s="11">
        <v>1</v>
      </c>
      <c r="G18" s="11">
        <v>2</v>
      </c>
      <c r="H18" s="11">
        <v>2</v>
      </c>
      <c r="I18" s="11">
        <v>2</v>
      </c>
      <c r="J18" s="11">
        <v>2</v>
      </c>
      <c r="K18" s="11">
        <v>2</v>
      </c>
      <c r="L18" s="11">
        <v>2</v>
      </c>
      <c r="M18" s="11">
        <v>2</v>
      </c>
      <c r="N18" s="11">
        <v>2</v>
      </c>
      <c r="O18" s="11">
        <v>2</v>
      </c>
      <c r="P18" s="11">
        <v>2</v>
      </c>
      <c r="Q18" s="11">
        <v>2</v>
      </c>
      <c r="R18" s="11" t="s">
        <v>63</v>
      </c>
      <c r="S18" s="11">
        <f>R19</f>
        <v>2</v>
      </c>
      <c r="T18" s="42">
        <f>R20</f>
        <v>2</v>
      </c>
    </row>
    <row r="19" spans="1:20" ht="12.75" customHeight="1" x14ac:dyDescent="0.2">
      <c r="A19" s="10" t="s">
        <v>27</v>
      </c>
      <c r="B19" s="11">
        <v>2</v>
      </c>
      <c r="C19" s="11">
        <v>2</v>
      </c>
      <c r="D19" s="11">
        <v>1</v>
      </c>
      <c r="E19" s="11">
        <v>1</v>
      </c>
      <c r="F19" s="11">
        <v>2</v>
      </c>
      <c r="G19" s="11">
        <v>2</v>
      </c>
      <c r="H19" s="11">
        <v>2</v>
      </c>
      <c r="I19" s="11">
        <v>2</v>
      </c>
      <c r="J19" s="11">
        <v>2</v>
      </c>
      <c r="K19" s="11">
        <v>2</v>
      </c>
      <c r="L19" s="11">
        <v>1</v>
      </c>
      <c r="M19" s="11">
        <v>2</v>
      </c>
      <c r="N19" s="11">
        <v>1</v>
      </c>
      <c r="O19" s="11">
        <v>2</v>
      </c>
      <c r="P19" s="11">
        <v>2</v>
      </c>
      <c r="Q19" s="11">
        <v>2</v>
      </c>
      <c r="R19" s="11">
        <v>2</v>
      </c>
      <c r="S19" s="11" t="s">
        <v>63</v>
      </c>
      <c r="T19" s="42">
        <f>S20</f>
        <v>2</v>
      </c>
    </row>
    <row r="20" spans="1:20" s="12" customFormat="1" ht="12.75" customHeight="1" thickBot="1" x14ac:dyDescent="0.25">
      <c r="A20" s="41" t="s">
        <v>30</v>
      </c>
      <c r="B20" s="40">
        <v>2</v>
      </c>
      <c r="C20" s="40">
        <v>2</v>
      </c>
      <c r="D20" s="40">
        <v>1</v>
      </c>
      <c r="E20" s="40">
        <v>1</v>
      </c>
      <c r="F20" s="40">
        <v>2</v>
      </c>
      <c r="G20" s="40">
        <v>2</v>
      </c>
      <c r="H20" s="40">
        <v>2</v>
      </c>
      <c r="I20" s="40">
        <v>2</v>
      </c>
      <c r="J20" s="40">
        <v>2</v>
      </c>
      <c r="K20" s="40">
        <v>1</v>
      </c>
      <c r="L20" s="40">
        <v>2</v>
      </c>
      <c r="M20" s="40">
        <v>2</v>
      </c>
      <c r="N20" s="40">
        <v>2</v>
      </c>
      <c r="O20" s="40">
        <v>2</v>
      </c>
      <c r="P20" s="40">
        <v>1</v>
      </c>
      <c r="Q20" s="40">
        <v>1</v>
      </c>
      <c r="R20" s="40">
        <v>2</v>
      </c>
      <c r="S20" s="40">
        <v>2</v>
      </c>
      <c r="T20" s="39" t="s">
        <v>63</v>
      </c>
    </row>
    <row r="21" spans="1:20" ht="12.75" customHeight="1" x14ac:dyDescent="0.2"/>
    <row r="22" spans="1:20" ht="12.75" customHeight="1" x14ac:dyDescent="0.2"/>
    <row r="23" spans="1:20" ht="12.75" customHeight="1" x14ac:dyDescent="0.2"/>
    <row r="24" spans="1:20" ht="12.75" customHeight="1" x14ac:dyDescent="0.2"/>
    <row r="25" spans="1:20" ht="12.75" customHeight="1" x14ac:dyDescent="0.2"/>
    <row r="26" spans="1:20" ht="12.75" customHeight="1" x14ac:dyDescent="0.2"/>
    <row r="27" spans="1:20" ht="12.75" customHeight="1" x14ac:dyDescent="0.2"/>
    <row r="28" spans="1:20" ht="12.75" customHeight="1" x14ac:dyDescent="0.2"/>
    <row r="29" spans="1:20" ht="12.75" customHeight="1" x14ac:dyDescent="0.2"/>
    <row r="30" spans="1:20" ht="12.75" customHeight="1" x14ac:dyDescent="0.2"/>
    <row r="31" spans="1:20" ht="12.75" customHeight="1" x14ac:dyDescent="0.2"/>
    <row r="32" spans="1:20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</sheetData>
  <printOptions horizontalCentered="1" verticalCentered="1"/>
  <pageMargins left="0.19685039370078741" right="0.19685039370078741" top="0.19685039370078741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zoomScale="130" zoomScaleNormal="130" zoomScaleSheetLayoutView="100" workbookViewId="0">
      <pane xSplit="6" ySplit="3" topLeftCell="G4" activePane="bottomRight" state="frozen"/>
      <selection sqref="A1:I1"/>
      <selection pane="topRight" sqref="A1:I1"/>
      <selection pane="bottomLeft" sqref="A1:I1"/>
      <selection pane="bottomRight" sqref="A1:F1"/>
    </sheetView>
  </sheetViews>
  <sheetFormatPr defaultColWidth="9.140625" defaultRowHeight="12.75" x14ac:dyDescent="0.2"/>
  <cols>
    <col min="1" max="1" width="15.7109375" style="1" customWidth="1"/>
    <col min="2" max="3" width="15.7109375" style="5" customWidth="1"/>
    <col min="4" max="6" width="15.7109375" style="1" customWidth="1"/>
    <col min="7" max="16384" width="9.140625" style="1"/>
  </cols>
  <sheetData>
    <row r="1" spans="1:6" ht="24.95" customHeight="1" thickBot="1" x14ac:dyDescent="0.25">
      <c r="A1" s="144" t="s">
        <v>177</v>
      </c>
      <c r="B1" s="144"/>
      <c r="C1" s="144"/>
      <c r="D1" s="144"/>
      <c r="E1" s="144"/>
      <c r="F1" s="144"/>
    </row>
    <row r="2" spans="1:6" x14ac:dyDescent="0.2">
      <c r="A2" s="145" t="s">
        <v>0</v>
      </c>
      <c r="B2" s="152" t="s">
        <v>31</v>
      </c>
      <c r="C2" s="153"/>
      <c r="D2" s="153"/>
      <c r="E2" s="153"/>
      <c r="F2" s="154"/>
    </row>
    <row r="3" spans="1:6" ht="13.5" thickBot="1" x14ac:dyDescent="0.25">
      <c r="A3" s="146"/>
      <c r="B3" s="22" t="s">
        <v>116</v>
      </c>
      <c r="C3" s="22" t="s">
        <v>70</v>
      </c>
      <c r="D3" s="22" t="s">
        <v>71</v>
      </c>
      <c r="E3" s="22" t="s">
        <v>72</v>
      </c>
      <c r="F3" s="23" t="s">
        <v>176</v>
      </c>
    </row>
    <row r="4" spans="1:6" ht="12.75" customHeight="1" x14ac:dyDescent="0.2">
      <c r="A4" s="147" t="s">
        <v>158</v>
      </c>
      <c r="B4" s="147"/>
      <c r="C4" s="147"/>
      <c r="D4" s="147"/>
      <c r="E4" s="147"/>
      <c r="F4" s="147"/>
    </row>
    <row r="5" spans="1:6" x14ac:dyDescent="0.2">
      <c r="A5" s="6" t="s">
        <v>1</v>
      </c>
      <c r="B5" s="117">
        <v>2900.0000000000005</v>
      </c>
      <c r="C5" s="117">
        <v>2900.0000000000005</v>
      </c>
      <c r="D5" s="117">
        <v>4399.9999999999991</v>
      </c>
      <c r="E5" s="117">
        <v>7200</v>
      </c>
      <c r="F5" s="117">
        <v>11000</v>
      </c>
    </row>
    <row r="6" spans="1:6" x14ac:dyDescent="0.2">
      <c r="A6" s="17" t="s">
        <v>2</v>
      </c>
      <c r="B6" s="118">
        <v>3500.0000000000005</v>
      </c>
      <c r="C6" s="118">
        <v>3500.0000000000005</v>
      </c>
      <c r="D6" s="118">
        <v>4999.9999999999991</v>
      </c>
      <c r="E6" s="118">
        <v>8500</v>
      </c>
      <c r="F6" s="118">
        <v>13000</v>
      </c>
    </row>
    <row r="7" spans="1:6" x14ac:dyDescent="0.2">
      <c r="A7" s="6" t="s">
        <v>3</v>
      </c>
      <c r="B7" s="117">
        <v>4300</v>
      </c>
      <c r="C7" s="117">
        <v>4300</v>
      </c>
      <c r="D7" s="117">
        <v>5999.9999999999991</v>
      </c>
      <c r="E7" s="117">
        <v>10200</v>
      </c>
      <c r="F7" s="117">
        <v>15600</v>
      </c>
    </row>
    <row r="8" spans="1:6" x14ac:dyDescent="0.2">
      <c r="A8" s="17" t="s">
        <v>4</v>
      </c>
      <c r="B8" s="118">
        <v>4799.9999999999991</v>
      </c>
      <c r="C8" s="118">
        <v>4799.9999999999991</v>
      </c>
      <c r="D8" s="118">
        <v>6499.9999999999991</v>
      </c>
      <c r="E8" s="118">
        <v>11400</v>
      </c>
      <c r="F8" s="118">
        <v>17400</v>
      </c>
    </row>
    <row r="9" spans="1:6" x14ac:dyDescent="0.2">
      <c r="A9" s="6" t="s">
        <v>5</v>
      </c>
      <c r="B9" s="117">
        <v>5600</v>
      </c>
      <c r="C9" s="117">
        <v>5600</v>
      </c>
      <c r="D9" s="117">
        <v>7499.9999999999991</v>
      </c>
      <c r="E9" s="117">
        <v>13200</v>
      </c>
      <c r="F9" s="117">
        <v>20000</v>
      </c>
    </row>
    <row r="10" spans="1:6" ht="12.75" customHeight="1" x14ac:dyDescent="0.2">
      <c r="A10" s="17" t="s">
        <v>6</v>
      </c>
      <c r="B10" s="118">
        <v>6300</v>
      </c>
      <c r="C10" s="118">
        <v>6300</v>
      </c>
      <c r="D10" s="118">
        <v>7999.9999999999991</v>
      </c>
      <c r="E10" s="118">
        <v>14500</v>
      </c>
      <c r="F10" s="118">
        <v>21875</v>
      </c>
    </row>
    <row r="11" spans="1:6" ht="12.75" customHeight="1" x14ac:dyDescent="0.2">
      <c r="A11" s="6" t="s">
        <v>7</v>
      </c>
      <c r="B11" s="117">
        <v>7100</v>
      </c>
      <c r="C11" s="117">
        <v>7100</v>
      </c>
      <c r="D11" s="117">
        <v>9200</v>
      </c>
      <c r="E11" s="117">
        <v>16100</v>
      </c>
      <c r="F11" s="117">
        <v>23875</v>
      </c>
    </row>
    <row r="12" spans="1:6" x14ac:dyDescent="0.2">
      <c r="A12" s="17" t="s">
        <v>8</v>
      </c>
      <c r="B12" s="118">
        <v>7900</v>
      </c>
      <c r="C12" s="118">
        <v>7900</v>
      </c>
      <c r="D12" s="118">
        <v>10400</v>
      </c>
      <c r="E12" s="118">
        <v>17700</v>
      </c>
      <c r="F12" s="118">
        <v>25875</v>
      </c>
    </row>
    <row r="13" spans="1:6" x14ac:dyDescent="0.2">
      <c r="A13" s="6" t="s">
        <v>9</v>
      </c>
      <c r="B13" s="117">
        <v>8700</v>
      </c>
      <c r="C13" s="117">
        <v>8700</v>
      </c>
      <c r="D13" s="117">
        <v>11600</v>
      </c>
      <c r="E13" s="117">
        <v>19300</v>
      </c>
      <c r="F13" s="117">
        <v>27875</v>
      </c>
    </row>
    <row r="14" spans="1:6" x14ac:dyDescent="0.2">
      <c r="A14" s="17" t="s">
        <v>10</v>
      </c>
      <c r="B14" s="118">
        <v>9500</v>
      </c>
      <c r="C14" s="118">
        <v>9500</v>
      </c>
      <c r="D14" s="118">
        <v>12800</v>
      </c>
      <c r="E14" s="118">
        <v>20900</v>
      </c>
      <c r="F14" s="118">
        <v>29875</v>
      </c>
    </row>
    <row r="15" spans="1:6" x14ac:dyDescent="0.2">
      <c r="A15" s="21" t="s">
        <v>165</v>
      </c>
      <c r="B15" s="119">
        <v>1600</v>
      </c>
      <c r="C15" s="119">
        <v>1900</v>
      </c>
      <c r="D15" s="117">
        <v>2400.0000000000005</v>
      </c>
      <c r="E15" s="119">
        <v>3200</v>
      </c>
      <c r="F15" s="119">
        <v>4000</v>
      </c>
    </row>
    <row r="16" spans="1:6" ht="12.75" customHeight="1" x14ac:dyDescent="0.2">
      <c r="A16" s="148" t="s">
        <v>159</v>
      </c>
      <c r="B16" s="148"/>
      <c r="C16" s="148"/>
      <c r="D16" s="148"/>
      <c r="E16" s="148"/>
      <c r="F16" s="148"/>
    </row>
    <row r="17" spans="1:6" x14ac:dyDescent="0.2">
      <c r="A17" s="20" t="s">
        <v>1</v>
      </c>
      <c r="B17" s="120">
        <v>2350</v>
      </c>
      <c r="C17" s="120">
        <v>2350</v>
      </c>
      <c r="D17" s="120">
        <v>4000</v>
      </c>
      <c r="E17" s="120">
        <v>6200.0000000000009</v>
      </c>
      <c r="F17" s="155" t="s">
        <v>162</v>
      </c>
    </row>
    <row r="18" spans="1:6" x14ac:dyDescent="0.2">
      <c r="A18" s="17" t="s">
        <v>2</v>
      </c>
      <c r="B18" s="118">
        <v>3100</v>
      </c>
      <c r="C18" s="118">
        <v>3100</v>
      </c>
      <c r="D18" s="118">
        <v>4500</v>
      </c>
      <c r="E18" s="118">
        <v>7400</v>
      </c>
      <c r="F18" s="156"/>
    </row>
    <row r="19" spans="1:6" x14ac:dyDescent="0.2">
      <c r="A19" s="6" t="s">
        <v>4</v>
      </c>
      <c r="B19" s="117">
        <v>4199.9999999999991</v>
      </c>
      <c r="C19" s="117">
        <v>4199.9999999999991</v>
      </c>
      <c r="D19" s="117">
        <v>5900</v>
      </c>
      <c r="E19" s="117">
        <v>10200</v>
      </c>
      <c r="F19" s="156"/>
    </row>
    <row r="20" spans="1:6" x14ac:dyDescent="0.2">
      <c r="A20" s="17" t="s">
        <v>6</v>
      </c>
      <c r="B20" s="118">
        <v>5400</v>
      </c>
      <c r="C20" s="118">
        <v>5400</v>
      </c>
      <c r="D20" s="118">
        <v>7300</v>
      </c>
      <c r="E20" s="118">
        <v>12500</v>
      </c>
      <c r="F20" s="156"/>
    </row>
    <row r="21" spans="1:6" x14ac:dyDescent="0.2">
      <c r="A21" s="6" t="s">
        <v>8</v>
      </c>
      <c r="B21" s="117">
        <v>6550</v>
      </c>
      <c r="C21" s="117">
        <v>6550</v>
      </c>
      <c r="D21" s="117">
        <v>8800</v>
      </c>
      <c r="E21" s="117">
        <v>15000</v>
      </c>
      <c r="F21" s="156"/>
    </row>
    <row r="22" spans="1:6" ht="12.75" customHeight="1" x14ac:dyDescent="0.2">
      <c r="A22" s="17" t="s">
        <v>10</v>
      </c>
      <c r="B22" s="118">
        <v>7650</v>
      </c>
      <c r="C22" s="118">
        <v>7650</v>
      </c>
      <c r="D22" s="118">
        <v>10000</v>
      </c>
      <c r="E22" s="118">
        <v>17700</v>
      </c>
      <c r="F22" s="156"/>
    </row>
    <row r="23" spans="1:6" x14ac:dyDescent="0.2">
      <c r="A23" s="21" t="s">
        <v>165</v>
      </c>
      <c r="B23" s="119">
        <v>1450</v>
      </c>
      <c r="C23" s="119">
        <v>1800</v>
      </c>
      <c r="D23" s="119">
        <v>2100.0000000000005</v>
      </c>
      <c r="E23" s="119">
        <v>2900</v>
      </c>
      <c r="F23" s="157"/>
    </row>
    <row r="24" spans="1:6" ht="12.75" customHeight="1" x14ac:dyDescent="0.2">
      <c r="A24" s="148" t="s">
        <v>160</v>
      </c>
      <c r="B24" s="148"/>
      <c r="C24" s="148"/>
      <c r="D24" s="148"/>
      <c r="E24" s="148"/>
      <c r="F24" s="148"/>
    </row>
    <row r="25" spans="1:6" x14ac:dyDescent="0.2">
      <c r="A25" s="20" t="s">
        <v>1</v>
      </c>
      <c r="B25" s="120">
        <v>1800</v>
      </c>
      <c r="C25" s="120">
        <v>1800</v>
      </c>
      <c r="D25" s="149" t="s">
        <v>162</v>
      </c>
      <c r="E25" s="149"/>
      <c r="F25" s="149"/>
    </row>
    <row r="26" spans="1:6" x14ac:dyDescent="0.2">
      <c r="A26" s="17" t="s">
        <v>2</v>
      </c>
      <c r="B26" s="118">
        <v>2700</v>
      </c>
      <c r="C26" s="118">
        <v>2700</v>
      </c>
      <c r="D26" s="150"/>
      <c r="E26" s="150"/>
      <c r="F26" s="150"/>
    </row>
    <row r="27" spans="1:6" x14ac:dyDescent="0.2">
      <c r="A27" s="6" t="s">
        <v>4</v>
      </c>
      <c r="B27" s="117">
        <v>3599.9999999999995</v>
      </c>
      <c r="C27" s="117">
        <v>3599.9999999999995</v>
      </c>
      <c r="D27" s="150"/>
      <c r="E27" s="150"/>
      <c r="F27" s="150"/>
    </row>
    <row r="28" spans="1:6" x14ac:dyDescent="0.2">
      <c r="A28" s="17" t="s">
        <v>6</v>
      </c>
      <c r="B28" s="118">
        <v>4499.9999999999991</v>
      </c>
      <c r="C28" s="118">
        <v>4499.9999999999991</v>
      </c>
      <c r="D28" s="150"/>
      <c r="E28" s="150"/>
      <c r="F28" s="150"/>
    </row>
    <row r="29" spans="1:6" x14ac:dyDescent="0.2">
      <c r="A29" s="6" t="s">
        <v>8</v>
      </c>
      <c r="B29" s="117">
        <v>5149.9999999999991</v>
      </c>
      <c r="C29" s="117">
        <v>5149.9999999999991</v>
      </c>
      <c r="D29" s="150"/>
      <c r="E29" s="150"/>
      <c r="F29" s="150"/>
    </row>
    <row r="30" spans="1:6" ht="12.75" customHeight="1" x14ac:dyDescent="0.2">
      <c r="A30" s="17" t="s">
        <v>10</v>
      </c>
      <c r="B30" s="118">
        <v>5799.9999999999991</v>
      </c>
      <c r="C30" s="118">
        <v>5799.9999999999991</v>
      </c>
      <c r="D30" s="150"/>
      <c r="E30" s="150"/>
      <c r="F30" s="150"/>
    </row>
    <row r="31" spans="1:6" x14ac:dyDescent="0.2">
      <c r="A31" s="21" t="s">
        <v>165</v>
      </c>
      <c r="B31" s="119">
        <v>1300</v>
      </c>
      <c r="C31" s="119">
        <v>1700</v>
      </c>
      <c r="D31" s="151"/>
      <c r="E31" s="151"/>
      <c r="F31" s="151"/>
    </row>
    <row r="32" spans="1:6" ht="24.95" customHeight="1" x14ac:dyDescent="0.2">
      <c r="A32" s="143" t="s">
        <v>161</v>
      </c>
      <c r="B32" s="143"/>
      <c r="C32" s="143"/>
      <c r="D32" s="143"/>
      <c r="E32" s="143"/>
      <c r="F32" s="143"/>
    </row>
    <row r="33" spans="1:6" ht="54.95" customHeight="1" x14ac:dyDescent="0.2">
      <c r="A33" s="143" t="s">
        <v>180</v>
      </c>
      <c r="B33" s="143"/>
      <c r="C33" s="143"/>
      <c r="D33" s="143"/>
      <c r="E33" s="143"/>
      <c r="F33" s="143"/>
    </row>
    <row r="34" spans="1:6" ht="25.5" customHeight="1" x14ac:dyDescent="0.2">
      <c r="A34" s="143" t="s">
        <v>156</v>
      </c>
      <c r="B34" s="143"/>
      <c r="C34" s="143"/>
      <c r="D34" s="143"/>
      <c r="E34" s="143"/>
      <c r="F34" s="143"/>
    </row>
    <row r="35" spans="1:6" ht="40.5" customHeight="1" x14ac:dyDescent="0.2">
      <c r="A35" s="143" t="s">
        <v>690</v>
      </c>
      <c r="B35" s="143"/>
      <c r="C35" s="143"/>
      <c r="D35" s="143"/>
      <c r="E35" s="143"/>
      <c r="F35" s="143"/>
    </row>
    <row r="37" spans="1:6" ht="12.75" customHeight="1" x14ac:dyDescent="0.2">
      <c r="A37" s="143" t="s">
        <v>181</v>
      </c>
      <c r="B37" s="143"/>
      <c r="C37" s="143"/>
      <c r="D37" s="143"/>
      <c r="E37" s="143"/>
      <c r="F37" s="143"/>
    </row>
  </sheetData>
  <mergeCells count="13">
    <mergeCell ref="A37:F37"/>
    <mergeCell ref="A1:F1"/>
    <mergeCell ref="A2:A3"/>
    <mergeCell ref="A4:F4"/>
    <mergeCell ref="A16:F16"/>
    <mergeCell ref="A35:F35"/>
    <mergeCell ref="A24:F24"/>
    <mergeCell ref="D25:F31"/>
    <mergeCell ref="A32:F32"/>
    <mergeCell ref="A33:F33"/>
    <mergeCell ref="A34:F34"/>
    <mergeCell ref="B2:F2"/>
    <mergeCell ref="F17:F23"/>
  </mergeCells>
  <printOptions horizontalCentered="1" verticalCentered="1"/>
  <pageMargins left="0.59055118110236227" right="0.59055118110236227" top="1.5748031496062993" bottom="0.59055118110236227" header="0" footer="0"/>
  <pageSetup paperSize="9" scale="9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zoomScale="130" zoomScaleNormal="130" zoomScaleSheetLayoutView="100" workbookViewId="0">
      <selection sqref="A1:D1"/>
    </sheetView>
  </sheetViews>
  <sheetFormatPr defaultRowHeight="12.75" x14ac:dyDescent="0.2"/>
  <cols>
    <col min="1" max="4" width="23.7109375" customWidth="1"/>
  </cols>
  <sheetData>
    <row r="1" spans="1:4" ht="24.95" customHeight="1" x14ac:dyDescent="0.2">
      <c r="A1" s="144" t="s">
        <v>174</v>
      </c>
      <c r="B1" s="144"/>
      <c r="C1" s="144"/>
      <c r="D1" s="144"/>
    </row>
    <row r="2" spans="1:4" x14ac:dyDescent="0.2">
      <c r="A2" s="4"/>
      <c r="B2" s="4"/>
      <c r="C2" s="4"/>
      <c r="D2" s="4"/>
    </row>
    <row r="3" spans="1:4" x14ac:dyDescent="0.2">
      <c r="A3" s="160" t="s">
        <v>113</v>
      </c>
      <c r="B3" s="162" t="s">
        <v>31</v>
      </c>
      <c r="C3" s="162"/>
      <c r="D3" s="163"/>
    </row>
    <row r="4" spans="1:4" x14ac:dyDescent="0.2">
      <c r="A4" s="161"/>
      <c r="B4" s="38" t="s">
        <v>195</v>
      </c>
      <c r="C4" s="38" t="s">
        <v>71</v>
      </c>
      <c r="D4" s="38" t="s">
        <v>72</v>
      </c>
    </row>
    <row r="5" spans="1:4" ht="12.75" customHeight="1" x14ac:dyDescent="0.2">
      <c r="A5" s="164" t="s">
        <v>169</v>
      </c>
      <c r="B5" s="164"/>
      <c r="C5" s="164"/>
      <c r="D5" s="164"/>
    </row>
    <row r="6" spans="1:4" ht="12.75" customHeight="1" x14ac:dyDescent="0.2">
      <c r="A6" s="2" t="s">
        <v>114</v>
      </c>
      <c r="B6" s="117">
        <v>8500</v>
      </c>
      <c r="C6" s="117">
        <v>14300</v>
      </c>
      <c r="D6" s="117">
        <v>24000</v>
      </c>
    </row>
    <row r="7" spans="1:4" x14ac:dyDescent="0.2">
      <c r="A7" s="24" t="s">
        <v>148</v>
      </c>
      <c r="B7" s="118">
        <v>12000</v>
      </c>
      <c r="C7" s="118">
        <v>16200</v>
      </c>
      <c r="D7" s="118">
        <v>26500</v>
      </c>
    </row>
    <row r="8" spans="1:4" x14ac:dyDescent="0.2">
      <c r="A8" s="2" t="s">
        <v>115</v>
      </c>
      <c r="B8" s="117">
        <v>14000</v>
      </c>
      <c r="C8" s="117">
        <v>19300</v>
      </c>
      <c r="D8" s="117">
        <v>31000</v>
      </c>
    </row>
    <row r="9" spans="1:4" x14ac:dyDescent="0.2">
      <c r="A9" s="116" t="s">
        <v>163</v>
      </c>
      <c r="B9" s="121">
        <v>2300</v>
      </c>
      <c r="C9" s="121">
        <v>3900</v>
      </c>
      <c r="D9" s="122">
        <v>4700</v>
      </c>
    </row>
    <row r="10" spans="1:4" ht="39.950000000000003" customHeight="1" x14ac:dyDescent="0.2">
      <c r="A10" s="143" t="s">
        <v>183</v>
      </c>
      <c r="B10" s="143"/>
      <c r="C10" s="143"/>
      <c r="D10" s="143"/>
    </row>
    <row r="11" spans="1:4" ht="12.75" customHeight="1" x14ac:dyDescent="0.2">
      <c r="A11" s="143" t="s">
        <v>184</v>
      </c>
      <c r="B11" s="143"/>
      <c r="C11" s="143"/>
      <c r="D11" s="143"/>
    </row>
    <row r="12" spans="1:4" ht="12.75" customHeight="1" x14ac:dyDescent="0.2">
      <c r="A12" s="2"/>
      <c r="B12" s="35"/>
      <c r="C12" s="35"/>
      <c r="D12" s="35"/>
    </row>
    <row r="13" spans="1:4" ht="24.95" customHeight="1" x14ac:dyDescent="0.2">
      <c r="A13" s="158" t="s">
        <v>185</v>
      </c>
      <c r="B13" s="158"/>
      <c r="C13" s="158"/>
      <c r="D13" s="158"/>
    </row>
    <row r="14" spans="1:4" x14ac:dyDescent="0.2">
      <c r="A14" s="6" t="s">
        <v>11</v>
      </c>
      <c r="B14" s="117">
        <v>36800</v>
      </c>
      <c r="C14" s="117">
        <v>41000</v>
      </c>
      <c r="D14" s="156" t="s">
        <v>186</v>
      </c>
    </row>
    <row r="15" spans="1:4" x14ac:dyDescent="0.2">
      <c r="A15" s="18" t="s">
        <v>12</v>
      </c>
      <c r="B15" s="121">
        <v>2300</v>
      </c>
      <c r="C15" s="121">
        <v>3900</v>
      </c>
      <c r="D15" s="157"/>
    </row>
    <row r="16" spans="1:4" ht="24.95" customHeight="1" x14ac:dyDescent="0.2">
      <c r="A16" s="158" t="s">
        <v>187</v>
      </c>
      <c r="B16" s="158"/>
      <c r="C16" s="158"/>
      <c r="D16" s="158"/>
    </row>
    <row r="17" spans="1:4" x14ac:dyDescent="0.2">
      <c r="A17" s="6" t="s">
        <v>1</v>
      </c>
      <c r="B17" s="117">
        <v>5950.0000000000009</v>
      </c>
      <c r="C17" s="117">
        <v>9240</v>
      </c>
      <c r="D17" s="155" t="s">
        <v>186</v>
      </c>
    </row>
    <row r="18" spans="1:4" x14ac:dyDescent="0.2">
      <c r="A18" s="17" t="s">
        <v>2</v>
      </c>
      <c r="B18" s="118">
        <v>8300</v>
      </c>
      <c r="C18" s="118">
        <v>11600.000000000002</v>
      </c>
      <c r="D18" s="156"/>
    </row>
    <row r="19" spans="1:4" x14ac:dyDescent="0.2">
      <c r="A19" s="6" t="s">
        <v>3</v>
      </c>
      <c r="B19" s="117">
        <v>10200</v>
      </c>
      <c r="C19" s="117">
        <v>13680</v>
      </c>
      <c r="D19" s="156"/>
    </row>
    <row r="20" spans="1:4" x14ac:dyDescent="0.2">
      <c r="A20" s="17" t="s">
        <v>4</v>
      </c>
      <c r="B20" s="118">
        <v>11400</v>
      </c>
      <c r="C20" s="118">
        <v>14580</v>
      </c>
      <c r="D20" s="156"/>
    </row>
    <row r="21" spans="1:4" x14ac:dyDescent="0.2">
      <c r="A21" s="6" t="s">
        <v>5</v>
      </c>
      <c r="B21" s="117">
        <v>13069.5</v>
      </c>
      <c r="C21" s="117">
        <v>16069.5</v>
      </c>
      <c r="D21" s="156"/>
    </row>
    <row r="22" spans="1:4" x14ac:dyDescent="0.2">
      <c r="A22" s="17" t="s">
        <v>6</v>
      </c>
      <c r="B22" s="118">
        <v>14250</v>
      </c>
      <c r="C22" s="118">
        <v>16939.5</v>
      </c>
      <c r="D22" s="156"/>
    </row>
    <row r="23" spans="1:4" x14ac:dyDescent="0.2">
      <c r="A23" s="6" t="s">
        <v>7</v>
      </c>
      <c r="B23" s="117">
        <v>16060</v>
      </c>
      <c r="C23" s="117">
        <v>19050</v>
      </c>
      <c r="D23" s="156"/>
    </row>
    <row r="24" spans="1:4" x14ac:dyDescent="0.2">
      <c r="A24" s="17" t="s">
        <v>8</v>
      </c>
      <c r="B24" s="118">
        <v>17270</v>
      </c>
      <c r="C24" s="118">
        <v>20280</v>
      </c>
      <c r="D24" s="156"/>
    </row>
    <row r="25" spans="1:4" x14ac:dyDescent="0.2">
      <c r="A25" s="6" t="s">
        <v>9</v>
      </c>
      <c r="B25" s="117">
        <v>18580</v>
      </c>
      <c r="C25" s="117">
        <v>21580</v>
      </c>
      <c r="D25" s="156"/>
    </row>
    <row r="26" spans="1:4" x14ac:dyDescent="0.2">
      <c r="A26" s="17" t="s">
        <v>10</v>
      </c>
      <c r="B26" s="118">
        <v>19830</v>
      </c>
      <c r="C26" s="118">
        <v>22620</v>
      </c>
      <c r="D26" s="156"/>
    </row>
    <row r="27" spans="1:4" x14ac:dyDescent="0.2">
      <c r="A27" s="21" t="s">
        <v>12</v>
      </c>
      <c r="B27" s="119">
        <f>2300</f>
        <v>2300</v>
      </c>
      <c r="C27" s="119">
        <v>3900</v>
      </c>
      <c r="D27" s="157"/>
    </row>
    <row r="28" spans="1:4" ht="24.95" customHeight="1" x14ac:dyDescent="0.2">
      <c r="A28" s="159" t="s">
        <v>705</v>
      </c>
      <c r="B28" s="159"/>
      <c r="C28" s="159"/>
      <c r="D28" s="159"/>
    </row>
    <row r="29" spans="1:4" ht="24.95" customHeight="1" x14ac:dyDescent="0.2">
      <c r="A29" s="143" t="s">
        <v>137</v>
      </c>
      <c r="B29" s="143"/>
      <c r="C29" s="143"/>
      <c r="D29" s="143"/>
    </row>
    <row r="30" spans="1:4" ht="24.95" customHeight="1" x14ac:dyDescent="0.2">
      <c r="A30" s="143" t="s">
        <v>188</v>
      </c>
      <c r="B30" s="143"/>
      <c r="C30" s="143"/>
      <c r="D30" s="143"/>
    </row>
  </sheetData>
  <mergeCells count="13">
    <mergeCell ref="A11:D11"/>
    <mergeCell ref="A1:D1"/>
    <mergeCell ref="A3:A4"/>
    <mergeCell ref="B3:D3"/>
    <mergeCell ref="A5:D5"/>
    <mergeCell ref="A10:D10"/>
    <mergeCell ref="A30:D30"/>
    <mergeCell ref="A13:D13"/>
    <mergeCell ref="D14:D15"/>
    <mergeCell ref="A16:D16"/>
    <mergeCell ref="D17:D27"/>
    <mergeCell ref="A28:D28"/>
    <mergeCell ref="A29:D29"/>
  </mergeCells>
  <printOptions horizontalCentered="1" verticalCentered="1"/>
  <pageMargins left="0.19685039370078741" right="0.19685039370078741" top="1.5748031496062993" bottom="0.1968503937007874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09"/>
  <sheetViews>
    <sheetView zoomScale="115" zoomScaleNormal="115" zoomScaleSheetLayoutView="100" workbookViewId="0">
      <pane ySplit="2" topLeftCell="A3" activePane="bottomLeft" state="frozen"/>
      <selection sqref="A1:I1"/>
      <selection pane="bottomLeft" activeCell="AT11" sqref="AT11"/>
    </sheetView>
  </sheetViews>
  <sheetFormatPr defaultColWidth="9.140625" defaultRowHeight="12.75" x14ac:dyDescent="0.2"/>
  <cols>
    <col min="1" max="1" width="18.7109375" style="3" customWidth="1"/>
    <col min="2" max="22" width="3.42578125" style="3" customWidth="1"/>
    <col min="23" max="44" width="3.7109375" style="3" customWidth="1"/>
    <col min="45" max="16384" width="9.140625" style="3"/>
  </cols>
  <sheetData>
    <row r="1" spans="1:44" ht="24.75" customHeight="1" thickBot="1" x14ac:dyDescent="0.25">
      <c r="A1" s="165" t="s">
        <v>139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</row>
    <row r="2" spans="1:44" ht="96" customHeight="1" x14ac:dyDescent="0.2">
      <c r="A2" s="47"/>
      <c r="B2" s="8" t="s">
        <v>57</v>
      </c>
      <c r="C2" s="8" t="s">
        <v>713</v>
      </c>
      <c r="D2" s="8" t="s">
        <v>43</v>
      </c>
      <c r="E2" s="44" t="s">
        <v>54</v>
      </c>
      <c r="F2" s="44" t="s">
        <v>14</v>
      </c>
      <c r="G2" s="8" t="s">
        <v>59</v>
      </c>
      <c r="H2" s="8" t="s">
        <v>58</v>
      </c>
      <c r="I2" s="8" t="s">
        <v>712</v>
      </c>
      <c r="J2" s="8" t="s">
        <v>686</v>
      </c>
      <c r="K2" s="8" t="s">
        <v>33</v>
      </c>
      <c r="L2" s="8" t="s">
        <v>15</v>
      </c>
      <c r="M2" s="8" t="s">
        <v>16</v>
      </c>
      <c r="N2" s="9" t="s">
        <v>42</v>
      </c>
      <c r="O2" s="9" t="s">
        <v>60</v>
      </c>
      <c r="P2" s="8" t="s">
        <v>17</v>
      </c>
      <c r="Q2" s="9" t="s">
        <v>18</v>
      </c>
      <c r="R2" s="9" t="s">
        <v>36</v>
      </c>
      <c r="S2" s="8" t="s">
        <v>19</v>
      </c>
      <c r="T2" s="8" t="s">
        <v>714</v>
      </c>
      <c r="U2" s="8" t="s">
        <v>196</v>
      </c>
      <c r="V2" s="9" t="s">
        <v>147</v>
      </c>
      <c r="W2" s="9" t="s">
        <v>20</v>
      </c>
      <c r="X2" s="8" t="s">
        <v>191</v>
      </c>
      <c r="Y2" s="9" t="s">
        <v>37</v>
      </c>
      <c r="Z2" s="8" t="s">
        <v>83</v>
      </c>
      <c r="AA2" s="9" t="s">
        <v>21</v>
      </c>
      <c r="AB2" s="8" t="s">
        <v>22</v>
      </c>
      <c r="AC2" s="9" t="s">
        <v>53</v>
      </c>
      <c r="AD2" s="8" t="s">
        <v>23</v>
      </c>
      <c r="AE2" s="9" t="s">
        <v>40</v>
      </c>
      <c r="AF2" s="8" t="s">
        <v>61</v>
      </c>
      <c r="AG2" s="9" t="s">
        <v>34</v>
      </c>
      <c r="AH2" s="9" t="s">
        <v>136</v>
      </c>
      <c r="AI2" s="8" t="s">
        <v>24</v>
      </c>
      <c r="AJ2" s="9" t="s">
        <v>25</v>
      </c>
      <c r="AK2" s="8" t="s">
        <v>55</v>
      </c>
      <c r="AL2" s="9" t="s">
        <v>26</v>
      </c>
      <c r="AM2" s="8" t="s">
        <v>27</v>
      </c>
      <c r="AN2" s="8" t="s">
        <v>35</v>
      </c>
      <c r="AO2" s="8" t="s">
        <v>64</v>
      </c>
      <c r="AP2" s="9" t="s">
        <v>30</v>
      </c>
      <c r="AQ2" s="8" t="s">
        <v>41</v>
      </c>
      <c r="AR2" s="13" t="s">
        <v>28</v>
      </c>
    </row>
    <row r="3" spans="1:44" ht="12.75" customHeight="1" x14ac:dyDescent="0.2">
      <c r="A3" s="10" t="s">
        <v>57</v>
      </c>
      <c r="B3" s="11" t="s">
        <v>63</v>
      </c>
      <c r="C3" s="11">
        <f>B4</f>
        <v>4</v>
      </c>
      <c r="D3" s="11">
        <f>B5</f>
        <v>4</v>
      </c>
      <c r="E3" s="11">
        <f>B6</f>
        <v>4</v>
      </c>
      <c r="F3" s="11">
        <f>B7</f>
        <v>3</v>
      </c>
      <c r="G3" s="11">
        <f>B8</f>
        <v>3</v>
      </c>
      <c r="H3" s="11">
        <f>B9</f>
        <v>2</v>
      </c>
      <c r="I3" s="11">
        <f>B10</f>
        <v>4</v>
      </c>
      <c r="J3" s="11">
        <f>B11</f>
        <v>1</v>
      </c>
      <c r="K3" s="11">
        <f>B12</f>
        <v>3</v>
      </c>
      <c r="L3" s="11">
        <f>B13</f>
        <v>3</v>
      </c>
      <c r="M3" s="11">
        <f>B14</f>
        <v>4</v>
      </c>
      <c r="N3" s="11">
        <f>B15</f>
        <v>4</v>
      </c>
      <c r="O3" s="11">
        <f>B16</f>
        <v>3</v>
      </c>
      <c r="P3" s="11">
        <f>B17</f>
        <v>4</v>
      </c>
      <c r="Q3" s="11">
        <f>B18</f>
        <v>2</v>
      </c>
      <c r="R3" s="11">
        <f>B19</f>
        <v>4</v>
      </c>
      <c r="S3" s="11">
        <f>B20</f>
        <v>2</v>
      </c>
      <c r="T3" s="11">
        <f>B21</f>
        <v>4</v>
      </c>
      <c r="U3" s="11">
        <f>B22</f>
        <v>2</v>
      </c>
      <c r="V3" s="11">
        <f>B23</f>
        <v>2</v>
      </c>
      <c r="W3" s="11">
        <f>B24</f>
        <v>4</v>
      </c>
      <c r="X3" s="11">
        <f>B25</f>
        <v>3</v>
      </c>
      <c r="Y3" s="11">
        <f>B26</f>
        <v>4</v>
      </c>
      <c r="Z3" s="11">
        <f>B27</f>
        <v>4</v>
      </c>
      <c r="AA3" s="11">
        <f>B28</f>
        <v>2</v>
      </c>
      <c r="AB3" s="11">
        <f>B29</f>
        <v>2</v>
      </c>
      <c r="AC3" s="11">
        <f>B30</f>
        <v>4</v>
      </c>
      <c r="AD3" s="11">
        <f>B31</f>
        <v>4</v>
      </c>
      <c r="AE3" s="11">
        <f>B32</f>
        <v>4</v>
      </c>
      <c r="AF3" s="11">
        <f>B33</f>
        <v>2</v>
      </c>
      <c r="AG3" s="11">
        <f>B34</f>
        <v>3</v>
      </c>
      <c r="AH3" s="11">
        <f>B35</f>
        <v>3</v>
      </c>
      <c r="AI3" s="11">
        <f>B36</f>
        <v>3</v>
      </c>
      <c r="AJ3" s="11">
        <f>B37</f>
        <v>4</v>
      </c>
      <c r="AK3" s="11">
        <f>B38</f>
        <v>3</v>
      </c>
      <c r="AL3" s="11">
        <f>B39</f>
        <v>3</v>
      </c>
      <c r="AM3" s="11">
        <f>B40</f>
        <v>2</v>
      </c>
      <c r="AN3" s="11">
        <f>B41</f>
        <v>4</v>
      </c>
      <c r="AO3" s="11">
        <f>B42</f>
        <v>4</v>
      </c>
      <c r="AP3" s="11">
        <f>B43</f>
        <v>3</v>
      </c>
      <c r="AQ3" s="11">
        <f>B44</f>
        <v>4</v>
      </c>
      <c r="AR3" s="14">
        <f>B45</f>
        <v>4</v>
      </c>
    </row>
    <row r="4" spans="1:44" ht="12.75" customHeight="1" x14ac:dyDescent="0.2">
      <c r="A4" s="10" t="s">
        <v>713</v>
      </c>
      <c r="B4" s="11">
        <v>4</v>
      </c>
      <c r="C4" s="11" t="s">
        <v>63</v>
      </c>
      <c r="D4" s="11">
        <f>C5</f>
        <v>4</v>
      </c>
      <c r="E4" s="11">
        <f>C6</f>
        <v>4</v>
      </c>
      <c r="F4" s="11">
        <f>C7</f>
        <v>3</v>
      </c>
      <c r="G4" s="11">
        <f>C8</f>
        <v>3</v>
      </c>
      <c r="H4" s="46">
        <f>C9</f>
        <v>2</v>
      </c>
      <c r="I4" s="11">
        <f>C10</f>
        <v>4</v>
      </c>
      <c r="J4" s="11">
        <f>C11</f>
        <v>2</v>
      </c>
      <c r="K4" s="11">
        <f>C12</f>
        <v>4</v>
      </c>
      <c r="L4" s="11">
        <f>C13</f>
        <v>2</v>
      </c>
      <c r="M4" s="11">
        <f>C14</f>
        <v>4</v>
      </c>
      <c r="N4" s="11">
        <f>C15</f>
        <v>4</v>
      </c>
      <c r="O4" s="11">
        <f>C16</f>
        <v>4</v>
      </c>
      <c r="P4" s="11">
        <f>C17</f>
        <v>4</v>
      </c>
      <c r="Q4" s="11">
        <f>C18</f>
        <v>3</v>
      </c>
      <c r="R4" s="11">
        <f>C19</f>
        <v>4</v>
      </c>
      <c r="S4" s="11">
        <f>C20</f>
        <v>3</v>
      </c>
      <c r="T4" s="11">
        <f>C21</f>
        <v>4</v>
      </c>
      <c r="U4" s="11">
        <f>C22</f>
        <v>3</v>
      </c>
      <c r="V4" s="11">
        <f>C23</f>
        <v>3</v>
      </c>
      <c r="W4" s="11">
        <f>C24</f>
        <v>4</v>
      </c>
      <c r="X4" s="11">
        <f>C25</f>
        <v>3</v>
      </c>
      <c r="Y4" s="11">
        <f>C26</f>
        <v>4</v>
      </c>
      <c r="Z4" s="11">
        <f>C27</f>
        <v>4</v>
      </c>
      <c r="AA4" s="11">
        <f>C28</f>
        <v>3</v>
      </c>
      <c r="AB4" s="11">
        <f>C29</f>
        <v>3</v>
      </c>
      <c r="AC4" s="11">
        <f>C30</f>
        <v>4</v>
      </c>
      <c r="AD4" s="11">
        <f>C31</f>
        <v>4</v>
      </c>
      <c r="AE4" s="11">
        <f>C32</f>
        <v>4</v>
      </c>
      <c r="AF4" s="11">
        <f>C33</f>
        <v>3</v>
      </c>
      <c r="AG4" s="11">
        <f>C34</f>
        <v>4</v>
      </c>
      <c r="AH4" s="11">
        <f>C35</f>
        <v>3</v>
      </c>
      <c r="AI4" s="11">
        <f>C36</f>
        <v>3</v>
      </c>
      <c r="AJ4" s="11">
        <f>C37</f>
        <v>4</v>
      </c>
      <c r="AK4" s="11">
        <f>C38</f>
        <v>3</v>
      </c>
      <c r="AL4" s="11">
        <f>C39</f>
        <v>1</v>
      </c>
      <c r="AM4" s="11">
        <f>C40</f>
        <v>3</v>
      </c>
      <c r="AN4" s="11">
        <f>C41</f>
        <v>4</v>
      </c>
      <c r="AO4" s="11">
        <f>C42</f>
        <v>4</v>
      </c>
      <c r="AP4" s="11">
        <f>C43</f>
        <v>3</v>
      </c>
      <c r="AQ4" s="11">
        <f>C44</f>
        <v>4</v>
      </c>
      <c r="AR4" s="14">
        <f>C45</f>
        <v>4</v>
      </c>
    </row>
    <row r="5" spans="1:44" ht="12.75" customHeight="1" x14ac:dyDescent="0.2">
      <c r="A5" s="10" t="s">
        <v>43</v>
      </c>
      <c r="B5" s="11">
        <v>4</v>
      </c>
      <c r="C5" s="11">
        <v>4</v>
      </c>
      <c r="D5" s="11" t="s">
        <v>63</v>
      </c>
      <c r="E5" s="11">
        <f>D6</f>
        <v>4</v>
      </c>
      <c r="F5" s="11">
        <f>D7</f>
        <v>3</v>
      </c>
      <c r="G5" s="11">
        <f>D8</f>
        <v>3</v>
      </c>
      <c r="H5" s="46">
        <f>D9</f>
        <v>2</v>
      </c>
      <c r="I5" s="46">
        <f>D10</f>
        <v>4</v>
      </c>
      <c r="J5" s="11">
        <f>D11</f>
        <v>2</v>
      </c>
      <c r="K5" s="11">
        <f>D12</f>
        <v>4</v>
      </c>
      <c r="L5" s="11">
        <f>D13</f>
        <v>3</v>
      </c>
      <c r="M5" s="11">
        <f>D14</f>
        <v>4</v>
      </c>
      <c r="N5" s="11">
        <f>D15</f>
        <v>4</v>
      </c>
      <c r="O5" s="11">
        <f>D16</f>
        <v>4</v>
      </c>
      <c r="P5" s="11">
        <f>D17</f>
        <v>4</v>
      </c>
      <c r="Q5" s="11">
        <f>D18</f>
        <v>3</v>
      </c>
      <c r="R5" s="11">
        <f>D19</f>
        <v>4</v>
      </c>
      <c r="S5" s="11">
        <f>D20</f>
        <v>3</v>
      </c>
      <c r="T5" s="11">
        <f>D21</f>
        <v>4</v>
      </c>
      <c r="U5" s="11">
        <f>D22</f>
        <v>3</v>
      </c>
      <c r="V5" s="11">
        <f>D23</f>
        <v>3</v>
      </c>
      <c r="W5" s="11">
        <f>D24</f>
        <v>4</v>
      </c>
      <c r="X5" s="11">
        <f>D25</f>
        <v>3</v>
      </c>
      <c r="Y5" s="11">
        <f>D26</f>
        <v>4</v>
      </c>
      <c r="Z5" s="11">
        <f>D27</f>
        <v>4</v>
      </c>
      <c r="AA5" s="11">
        <f>D28</f>
        <v>1</v>
      </c>
      <c r="AB5" s="11">
        <f>D29</f>
        <v>3</v>
      </c>
      <c r="AC5" s="11">
        <f>D30</f>
        <v>4</v>
      </c>
      <c r="AD5" s="11">
        <f>D31</f>
        <v>4</v>
      </c>
      <c r="AE5" s="11">
        <f>D32</f>
        <v>4</v>
      </c>
      <c r="AF5" s="11">
        <f>D33</f>
        <v>3</v>
      </c>
      <c r="AG5" s="11">
        <f>D34</f>
        <v>4</v>
      </c>
      <c r="AH5" s="11">
        <f>D35</f>
        <v>3</v>
      </c>
      <c r="AI5" s="11">
        <f>D36</f>
        <v>3</v>
      </c>
      <c r="AJ5" s="11">
        <f>D37</f>
        <v>4</v>
      </c>
      <c r="AK5" s="11">
        <f>D38</f>
        <v>3</v>
      </c>
      <c r="AL5" s="11">
        <f>D39</f>
        <v>3</v>
      </c>
      <c r="AM5" s="11">
        <f>D40</f>
        <v>3</v>
      </c>
      <c r="AN5" s="11">
        <f>D41</f>
        <v>4</v>
      </c>
      <c r="AO5" s="11">
        <f>D42</f>
        <v>4</v>
      </c>
      <c r="AP5" s="11">
        <f>D43</f>
        <v>3</v>
      </c>
      <c r="AQ5" s="11">
        <f>D44</f>
        <v>4</v>
      </c>
      <c r="AR5" s="14">
        <f>D45</f>
        <v>4</v>
      </c>
    </row>
    <row r="6" spans="1:44" ht="12.75" customHeight="1" x14ac:dyDescent="0.2">
      <c r="A6" s="10" t="s">
        <v>54</v>
      </c>
      <c r="B6" s="11">
        <v>4</v>
      </c>
      <c r="C6" s="11">
        <v>4</v>
      </c>
      <c r="D6" s="11">
        <v>4</v>
      </c>
      <c r="E6" s="46" t="s">
        <v>63</v>
      </c>
      <c r="F6" s="11">
        <f>E7</f>
        <v>3</v>
      </c>
      <c r="G6" s="11">
        <f>E8</f>
        <v>3</v>
      </c>
      <c r="H6" s="11">
        <f>E9</f>
        <v>3</v>
      </c>
      <c r="I6" s="46">
        <f>E10</f>
        <v>4</v>
      </c>
      <c r="J6" s="46">
        <f>E11</f>
        <v>3</v>
      </c>
      <c r="K6" s="11">
        <f>E12</f>
        <v>4</v>
      </c>
      <c r="L6" s="11">
        <f>E13</f>
        <v>3</v>
      </c>
      <c r="M6" s="11">
        <f>E14</f>
        <v>4</v>
      </c>
      <c r="N6" s="11">
        <f>E15</f>
        <v>4</v>
      </c>
      <c r="O6" s="11">
        <f>E16</f>
        <v>4</v>
      </c>
      <c r="P6" s="11">
        <f>E17</f>
        <v>4</v>
      </c>
      <c r="Q6" s="11">
        <f>E18</f>
        <v>3</v>
      </c>
      <c r="R6" s="11">
        <f>E19</f>
        <v>4</v>
      </c>
      <c r="S6" s="11">
        <f>E20</f>
        <v>3</v>
      </c>
      <c r="T6" s="11">
        <f>E21</f>
        <v>4</v>
      </c>
      <c r="U6" s="11">
        <f>E22</f>
        <v>3</v>
      </c>
      <c r="V6" s="11">
        <f>E23</f>
        <v>3</v>
      </c>
      <c r="W6" s="11">
        <f>E24</f>
        <v>4</v>
      </c>
      <c r="X6" s="11">
        <f>E25</f>
        <v>3</v>
      </c>
      <c r="Y6" s="11">
        <f>E26</f>
        <v>4</v>
      </c>
      <c r="Z6" s="11">
        <f>E27</f>
        <v>4</v>
      </c>
      <c r="AA6" s="11">
        <f>E28</f>
        <v>3</v>
      </c>
      <c r="AB6" s="11">
        <f>E29</f>
        <v>3</v>
      </c>
      <c r="AC6" s="11">
        <f>E30</f>
        <v>4</v>
      </c>
      <c r="AD6" s="11">
        <f>E31</f>
        <v>4</v>
      </c>
      <c r="AE6" s="11">
        <f>E32</f>
        <v>4</v>
      </c>
      <c r="AF6" s="11">
        <f>E33</f>
        <v>3</v>
      </c>
      <c r="AG6" s="11">
        <f>E34</f>
        <v>4</v>
      </c>
      <c r="AH6" s="11">
        <f>E35</f>
        <v>3</v>
      </c>
      <c r="AI6" s="11">
        <f>E36</f>
        <v>3</v>
      </c>
      <c r="AJ6" s="11">
        <f>E37</f>
        <v>4</v>
      </c>
      <c r="AK6" s="11">
        <f>E38</f>
        <v>3</v>
      </c>
      <c r="AL6" s="11">
        <f>E39</f>
        <v>3</v>
      </c>
      <c r="AM6" s="11">
        <f>E40</f>
        <v>3</v>
      </c>
      <c r="AN6" s="11">
        <f>E41</f>
        <v>4</v>
      </c>
      <c r="AO6" s="11">
        <f>E42</f>
        <v>4</v>
      </c>
      <c r="AP6" s="11">
        <f>E43</f>
        <v>2</v>
      </c>
      <c r="AQ6" s="11">
        <f>E44</f>
        <v>4</v>
      </c>
      <c r="AR6" s="14">
        <f>E45</f>
        <v>4</v>
      </c>
    </row>
    <row r="7" spans="1:44" ht="12.75" customHeight="1" x14ac:dyDescent="0.2">
      <c r="A7" s="10" t="s">
        <v>14</v>
      </c>
      <c r="B7" s="11">
        <v>3</v>
      </c>
      <c r="C7" s="11">
        <v>3</v>
      </c>
      <c r="D7" s="11">
        <v>3</v>
      </c>
      <c r="E7" s="46">
        <v>3</v>
      </c>
      <c r="F7" s="46" t="s">
        <v>63</v>
      </c>
      <c r="G7" s="11">
        <f>F8</f>
        <v>1</v>
      </c>
      <c r="H7" s="11">
        <f>F9</f>
        <v>1</v>
      </c>
      <c r="I7" s="11">
        <f>F10</f>
        <v>3</v>
      </c>
      <c r="J7" s="46">
        <f>F11</f>
        <v>1</v>
      </c>
      <c r="K7" s="11">
        <f>F12</f>
        <v>3</v>
      </c>
      <c r="L7" s="11">
        <f>F13</f>
        <v>1</v>
      </c>
      <c r="M7" s="11">
        <f>F14</f>
        <v>3</v>
      </c>
      <c r="N7" s="11">
        <f>F15</f>
        <v>3</v>
      </c>
      <c r="O7" s="11">
        <f>F16</f>
        <v>3</v>
      </c>
      <c r="P7" s="11">
        <f>F17</f>
        <v>3</v>
      </c>
      <c r="Q7" s="11">
        <f>F18</f>
        <v>2</v>
      </c>
      <c r="R7" s="11">
        <f>F19</f>
        <v>3</v>
      </c>
      <c r="S7" s="11">
        <f>F20</f>
        <v>2</v>
      </c>
      <c r="T7" s="11">
        <f>F21</f>
        <v>3</v>
      </c>
      <c r="U7" s="11">
        <f>F22</f>
        <v>2</v>
      </c>
      <c r="V7" s="11">
        <f>F23</f>
        <v>2</v>
      </c>
      <c r="W7" s="11">
        <f>F24</f>
        <v>2</v>
      </c>
      <c r="X7" s="11">
        <f>F25</f>
        <v>2</v>
      </c>
      <c r="Y7" s="11">
        <f>F26</f>
        <v>3</v>
      </c>
      <c r="Z7" s="11">
        <f>F27</f>
        <v>3</v>
      </c>
      <c r="AA7" s="11">
        <f>F28</f>
        <v>2</v>
      </c>
      <c r="AB7" s="11">
        <f>F29</f>
        <v>2</v>
      </c>
      <c r="AC7" s="11">
        <f>F30</f>
        <v>3</v>
      </c>
      <c r="AD7" s="11">
        <f>F31</f>
        <v>3</v>
      </c>
      <c r="AE7" s="11">
        <f>F32</f>
        <v>3</v>
      </c>
      <c r="AF7" s="11">
        <f>F33</f>
        <v>2</v>
      </c>
      <c r="AG7" s="11">
        <f>F34</f>
        <v>3</v>
      </c>
      <c r="AH7" s="11">
        <f>F35</f>
        <v>2</v>
      </c>
      <c r="AI7" s="11">
        <f>F36</f>
        <v>2</v>
      </c>
      <c r="AJ7" s="11">
        <f>F37</f>
        <v>3</v>
      </c>
      <c r="AK7" s="11">
        <f>F38</f>
        <v>2</v>
      </c>
      <c r="AL7" s="11">
        <f>F39</f>
        <v>1</v>
      </c>
      <c r="AM7" s="11">
        <f>F40</f>
        <v>2</v>
      </c>
      <c r="AN7" s="11">
        <f>F41</f>
        <v>3</v>
      </c>
      <c r="AO7" s="11">
        <f>F42</f>
        <v>3</v>
      </c>
      <c r="AP7" s="11">
        <f>F43</f>
        <v>2</v>
      </c>
      <c r="AQ7" s="11">
        <f>F44</f>
        <v>3</v>
      </c>
      <c r="AR7" s="14">
        <f>F45</f>
        <v>3</v>
      </c>
    </row>
    <row r="8" spans="1:44" ht="12.75" customHeight="1" x14ac:dyDescent="0.2">
      <c r="A8" s="10" t="s">
        <v>59</v>
      </c>
      <c r="B8" s="11">
        <v>3</v>
      </c>
      <c r="C8" s="11">
        <v>3</v>
      </c>
      <c r="D8" s="11">
        <v>3</v>
      </c>
      <c r="E8" s="46">
        <v>3</v>
      </c>
      <c r="F8" s="46">
        <v>1</v>
      </c>
      <c r="G8" s="11" t="s">
        <v>63</v>
      </c>
      <c r="H8" s="11">
        <f>G9</f>
        <v>1</v>
      </c>
      <c r="I8" s="11">
        <f>G10</f>
        <v>3</v>
      </c>
      <c r="J8" s="11">
        <f>G11</f>
        <v>1</v>
      </c>
      <c r="K8" s="11">
        <f>G12</f>
        <v>3</v>
      </c>
      <c r="L8" s="11">
        <f>G13</f>
        <v>1</v>
      </c>
      <c r="M8" s="11">
        <f>G14</f>
        <v>3</v>
      </c>
      <c r="N8" s="11">
        <f>G15</f>
        <v>3</v>
      </c>
      <c r="O8" s="11">
        <f>G16</f>
        <v>3</v>
      </c>
      <c r="P8" s="11">
        <f>G17</f>
        <v>3</v>
      </c>
      <c r="Q8" s="11">
        <f>G18</f>
        <v>2</v>
      </c>
      <c r="R8" s="11">
        <f>G19</f>
        <v>3</v>
      </c>
      <c r="S8" s="11">
        <f>G20</f>
        <v>2</v>
      </c>
      <c r="T8" s="11">
        <f>G21</f>
        <v>3</v>
      </c>
      <c r="U8" s="11">
        <f>G22</f>
        <v>2</v>
      </c>
      <c r="V8" s="11">
        <f>G23</f>
        <v>1</v>
      </c>
      <c r="W8" s="11">
        <f>G24</f>
        <v>2</v>
      </c>
      <c r="X8" s="11">
        <f>G25</f>
        <v>1</v>
      </c>
      <c r="Y8" s="11">
        <f>G26</f>
        <v>3</v>
      </c>
      <c r="Z8" s="11">
        <f>G27</f>
        <v>3</v>
      </c>
      <c r="AA8" s="11">
        <f>G28</f>
        <v>2</v>
      </c>
      <c r="AB8" s="11">
        <f>G29</f>
        <v>2</v>
      </c>
      <c r="AC8" s="11">
        <f>G30</f>
        <v>3</v>
      </c>
      <c r="AD8" s="11">
        <f>G31</f>
        <v>3</v>
      </c>
      <c r="AE8" s="11">
        <f>G32</f>
        <v>3</v>
      </c>
      <c r="AF8" s="11">
        <f>G33</f>
        <v>2</v>
      </c>
      <c r="AG8" s="11">
        <f>G34</f>
        <v>3</v>
      </c>
      <c r="AH8" s="11">
        <f>G35</f>
        <v>2</v>
      </c>
      <c r="AI8" s="11">
        <f>G36</f>
        <v>2</v>
      </c>
      <c r="AJ8" s="11">
        <f>G37</f>
        <v>3</v>
      </c>
      <c r="AK8" s="11">
        <f>G38</f>
        <v>2</v>
      </c>
      <c r="AL8" s="11">
        <f>G39</f>
        <v>1</v>
      </c>
      <c r="AM8" s="11">
        <f>G40</f>
        <v>2</v>
      </c>
      <c r="AN8" s="11">
        <f>G41</f>
        <v>1</v>
      </c>
      <c r="AO8" s="11">
        <f>G42</f>
        <v>3</v>
      </c>
      <c r="AP8" s="11">
        <f>G43</f>
        <v>2</v>
      </c>
      <c r="AQ8" s="11">
        <f>G44</f>
        <v>3</v>
      </c>
      <c r="AR8" s="14">
        <f>G45</f>
        <v>3</v>
      </c>
    </row>
    <row r="9" spans="1:44" ht="12.75" customHeight="1" x14ac:dyDescent="0.2">
      <c r="A9" s="10" t="s">
        <v>58</v>
      </c>
      <c r="B9" s="11">
        <v>2</v>
      </c>
      <c r="C9" s="11">
        <v>2</v>
      </c>
      <c r="D9" s="11">
        <v>2</v>
      </c>
      <c r="E9" s="46">
        <v>3</v>
      </c>
      <c r="F9" s="46">
        <v>1</v>
      </c>
      <c r="G9" s="11">
        <v>1</v>
      </c>
      <c r="H9" s="11" t="s">
        <v>63</v>
      </c>
      <c r="I9" s="11">
        <f>H10</f>
        <v>3</v>
      </c>
      <c r="J9" s="11">
        <f>H11</f>
        <v>1</v>
      </c>
      <c r="K9" s="11">
        <f>H12</f>
        <v>2</v>
      </c>
      <c r="L9" s="11">
        <f>H13</f>
        <v>1</v>
      </c>
      <c r="M9" s="11">
        <f>H14</f>
        <v>1</v>
      </c>
      <c r="N9" s="11">
        <f>H15</f>
        <v>3</v>
      </c>
      <c r="O9" s="11">
        <f>H16</f>
        <v>2</v>
      </c>
      <c r="P9" s="11">
        <f>H17</f>
        <v>2</v>
      </c>
      <c r="Q9" s="11">
        <f>H18</f>
        <v>1</v>
      </c>
      <c r="R9" s="11">
        <f>H19</f>
        <v>2</v>
      </c>
      <c r="S9" s="11">
        <f>H20</f>
        <v>1</v>
      </c>
      <c r="T9" s="11">
        <f>H21</f>
        <v>1</v>
      </c>
      <c r="U9" s="11">
        <f>H22</f>
        <v>1</v>
      </c>
      <c r="V9" s="11">
        <f>H23</f>
        <v>1</v>
      </c>
      <c r="W9" s="11">
        <f>H24</f>
        <v>2</v>
      </c>
      <c r="X9" s="11">
        <f>H25</f>
        <v>1</v>
      </c>
      <c r="Y9" s="11">
        <f>H26</f>
        <v>2</v>
      </c>
      <c r="Z9" s="11">
        <f>H27</f>
        <v>3</v>
      </c>
      <c r="AA9" s="11">
        <f>H28</f>
        <v>1</v>
      </c>
      <c r="AB9" s="11">
        <f>H29</f>
        <v>1</v>
      </c>
      <c r="AC9" s="11">
        <f>H30</f>
        <v>3</v>
      </c>
      <c r="AD9" s="11">
        <f>H31</f>
        <v>2</v>
      </c>
      <c r="AE9" s="11">
        <f>H32</f>
        <v>2</v>
      </c>
      <c r="AF9" s="11">
        <f>H33</f>
        <v>1</v>
      </c>
      <c r="AG9" s="11">
        <f>H34</f>
        <v>2</v>
      </c>
      <c r="AH9" s="11">
        <f>H35</f>
        <v>1</v>
      </c>
      <c r="AI9" s="11">
        <f>H36</f>
        <v>1</v>
      </c>
      <c r="AJ9" s="11">
        <f>H37</f>
        <v>2</v>
      </c>
      <c r="AK9" s="11">
        <f>H38</f>
        <v>1</v>
      </c>
      <c r="AL9" s="11">
        <f>H39</f>
        <v>1</v>
      </c>
      <c r="AM9" s="11">
        <f>H40</f>
        <v>1</v>
      </c>
      <c r="AN9" s="11">
        <f>H41</f>
        <v>2</v>
      </c>
      <c r="AO9" s="11">
        <f>H42</f>
        <v>3</v>
      </c>
      <c r="AP9" s="11">
        <f>H43</f>
        <v>1</v>
      </c>
      <c r="AQ9" s="11">
        <f>H44</f>
        <v>3</v>
      </c>
      <c r="AR9" s="14">
        <f>H45</f>
        <v>1</v>
      </c>
    </row>
    <row r="10" spans="1:44" ht="12.75" customHeight="1" x14ac:dyDescent="0.2">
      <c r="A10" s="10" t="s">
        <v>712</v>
      </c>
      <c r="B10" s="11">
        <v>4</v>
      </c>
      <c r="C10" s="11">
        <v>4</v>
      </c>
      <c r="D10" s="11">
        <v>4</v>
      </c>
      <c r="E10" s="46">
        <v>4</v>
      </c>
      <c r="F10" s="46">
        <v>3</v>
      </c>
      <c r="G10" s="11">
        <v>3</v>
      </c>
      <c r="H10" s="11">
        <v>3</v>
      </c>
      <c r="I10" s="11" t="s">
        <v>63</v>
      </c>
      <c r="J10" s="11">
        <f>I11</f>
        <v>3</v>
      </c>
      <c r="K10" s="11">
        <f>I12</f>
        <v>4</v>
      </c>
      <c r="L10" s="11">
        <f>I13</f>
        <v>3</v>
      </c>
      <c r="M10" s="11">
        <f>I14</f>
        <v>4</v>
      </c>
      <c r="N10" s="11">
        <f>I15</f>
        <v>4</v>
      </c>
      <c r="O10" s="11">
        <f>I16</f>
        <v>4</v>
      </c>
      <c r="P10" s="11">
        <f>I17</f>
        <v>4</v>
      </c>
      <c r="Q10" s="11">
        <f>I18</f>
        <v>3</v>
      </c>
      <c r="R10" s="11">
        <f>I19</f>
        <v>4</v>
      </c>
      <c r="S10" s="11">
        <f>I20</f>
        <v>3</v>
      </c>
      <c r="T10" s="11">
        <f>I21</f>
        <v>4</v>
      </c>
      <c r="U10" s="11">
        <f>I22</f>
        <v>3</v>
      </c>
      <c r="V10" s="11">
        <f>I23</f>
        <v>3</v>
      </c>
      <c r="W10" s="11">
        <f>I24</f>
        <v>4</v>
      </c>
      <c r="X10" s="11">
        <f>I25</f>
        <v>3</v>
      </c>
      <c r="Y10" s="11">
        <f>I26</f>
        <v>4</v>
      </c>
      <c r="Z10" s="11">
        <f>I27</f>
        <v>4</v>
      </c>
      <c r="AA10" s="11">
        <f>I28</f>
        <v>3</v>
      </c>
      <c r="AB10" s="11">
        <f>I29</f>
        <v>3</v>
      </c>
      <c r="AC10" s="11">
        <f>I30</f>
        <v>4</v>
      </c>
      <c r="AD10" s="11">
        <f>I31</f>
        <v>4</v>
      </c>
      <c r="AE10" s="11">
        <f>I32</f>
        <v>4</v>
      </c>
      <c r="AF10" s="11">
        <f>I33</f>
        <v>3</v>
      </c>
      <c r="AG10" s="11">
        <f>I34</f>
        <v>4</v>
      </c>
      <c r="AH10" s="11">
        <f>I35</f>
        <v>3</v>
      </c>
      <c r="AI10" s="11">
        <f>I36</f>
        <v>3</v>
      </c>
      <c r="AJ10" s="11">
        <f>I37</f>
        <v>4</v>
      </c>
      <c r="AK10" s="11">
        <f>I38</f>
        <v>3</v>
      </c>
      <c r="AL10" s="11">
        <f>I39</f>
        <v>3</v>
      </c>
      <c r="AM10" s="11">
        <f>I40</f>
        <v>2</v>
      </c>
      <c r="AN10" s="11">
        <f>I41</f>
        <v>4</v>
      </c>
      <c r="AO10" s="11">
        <f>I42</f>
        <v>4</v>
      </c>
      <c r="AP10" s="11">
        <f>I43</f>
        <v>3</v>
      </c>
      <c r="AQ10" s="11">
        <f>I44</f>
        <v>4</v>
      </c>
      <c r="AR10" s="14">
        <f>I45</f>
        <v>4</v>
      </c>
    </row>
    <row r="11" spans="1:44" ht="12.75" customHeight="1" x14ac:dyDescent="0.2">
      <c r="A11" s="10" t="s">
        <v>686</v>
      </c>
      <c r="B11" s="11">
        <v>1</v>
      </c>
      <c r="C11" s="11">
        <v>2</v>
      </c>
      <c r="D11" s="11">
        <v>2</v>
      </c>
      <c r="E11" s="46">
        <v>3</v>
      </c>
      <c r="F11" s="46">
        <v>1</v>
      </c>
      <c r="G11" s="11">
        <v>1</v>
      </c>
      <c r="H11" s="11">
        <v>1</v>
      </c>
      <c r="I11" s="11">
        <v>3</v>
      </c>
      <c r="J11" s="11" t="s">
        <v>63</v>
      </c>
      <c r="K11" s="11">
        <f>J12</f>
        <v>1</v>
      </c>
      <c r="L11" s="11">
        <f>J13</f>
        <v>1</v>
      </c>
      <c r="M11" s="11">
        <f>J14</f>
        <v>2</v>
      </c>
      <c r="N11" s="11">
        <f>J15</f>
        <v>4</v>
      </c>
      <c r="O11" s="11">
        <f>J16</f>
        <v>1</v>
      </c>
      <c r="P11" s="11">
        <f>J17</f>
        <v>2</v>
      </c>
      <c r="Q11" s="11">
        <f>J18</f>
        <v>1</v>
      </c>
      <c r="R11" s="11">
        <f>J19</f>
        <v>3</v>
      </c>
      <c r="S11" s="11">
        <f>J20</f>
        <v>1</v>
      </c>
      <c r="T11" s="11">
        <f>J21</f>
        <v>2</v>
      </c>
      <c r="U11" s="11">
        <f>J22</f>
        <v>2</v>
      </c>
      <c r="V11" s="11">
        <f>J23</f>
        <v>1</v>
      </c>
      <c r="W11" s="11">
        <f>J24</f>
        <v>2</v>
      </c>
      <c r="X11" s="11">
        <f>J25</f>
        <v>1</v>
      </c>
      <c r="Y11" s="11">
        <f>J26</f>
        <v>2</v>
      </c>
      <c r="Z11" s="11">
        <f>J27</f>
        <v>4</v>
      </c>
      <c r="AA11" s="11">
        <f>J28</f>
        <v>1</v>
      </c>
      <c r="AB11" s="11">
        <f>J29</f>
        <v>1</v>
      </c>
      <c r="AC11" s="11">
        <f>J30</f>
        <v>3</v>
      </c>
      <c r="AD11" s="11">
        <f>J31</f>
        <v>2</v>
      </c>
      <c r="AE11" s="11">
        <f>J32</f>
        <v>2</v>
      </c>
      <c r="AF11" s="11">
        <f>J33</f>
        <v>1</v>
      </c>
      <c r="AG11" s="11">
        <f>J34</f>
        <v>1</v>
      </c>
      <c r="AH11" s="11">
        <f>J35</f>
        <v>1</v>
      </c>
      <c r="AI11" s="11">
        <f>J36</f>
        <v>1</v>
      </c>
      <c r="AJ11" s="11">
        <f>J37</f>
        <v>2</v>
      </c>
      <c r="AK11" s="11">
        <f>J38</f>
        <v>1</v>
      </c>
      <c r="AL11" s="11">
        <f>J39</f>
        <v>1</v>
      </c>
      <c r="AM11" s="11">
        <f>J40</f>
        <v>1</v>
      </c>
      <c r="AN11" s="11">
        <f>J41</f>
        <v>2</v>
      </c>
      <c r="AO11" s="11">
        <f>J42</f>
        <v>3</v>
      </c>
      <c r="AP11" s="11">
        <f>J43</f>
        <v>1</v>
      </c>
      <c r="AQ11" s="11">
        <f>J44</f>
        <v>3</v>
      </c>
      <c r="AR11" s="14">
        <f>J45</f>
        <v>1</v>
      </c>
    </row>
    <row r="12" spans="1:44" ht="12.75" customHeight="1" x14ac:dyDescent="0.2">
      <c r="A12" s="10" t="s">
        <v>33</v>
      </c>
      <c r="B12" s="11">
        <v>3</v>
      </c>
      <c r="C12" s="11">
        <v>4</v>
      </c>
      <c r="D12" s="11">
        <v>4</v>
      </c>
      <c r="E12" s="46">
        <v>4</v>
      </c>
      <c r="F12" s="46">
        <v>3</v>
      </c>
      <c r="G12" s="11">
        <v>3</v>
      </c>
      <c r="H12" s="11">
        <v>2</v>
      </c>
      <c r="I12" s="11">
        <v>4</v>
      </c>
      <c r="J12" s="11">
        <v>1</v>
      </c>
      <c r="K12" s="11" t="s">
        <v>63</v>
      </c>
      <c r="L12" s="11">
        <f>K13</f>
        <v>3</v>
      </c>
      <c r="M12" s="11">
        <f>K14</f>
        <v>4</v>
      </c>
      <c r="N12" s="11">
        <f>K15</f>
        <v>4</v>
      </c>
      <c r="O12" s="11">
        <f>K16</f>
        <v>3</v>
      </c>
      <c r="P12" s="11">
        <f>K17</f>
        <v>4</v>
      </c>
      <c r="Q12" s="11">
        <f>K18</f>
        <v>2</v>
      </c>
      <c r="R12" s="11">
        <f>K19</f>
        <v>4</v>
      </c>
      <c r="S12" s="11">
        <f>K20</f>
        <v>2</v>
      </c>
      <c r="T12" s="11">
        <f>K21</f>
        <v>4</v>
      </c>
      <c r="U12" s="11">
        <f>K22</f>
        <v>2</v>
      </c>
      <c r="V12" s="11">
        <f>K23</f>
        <v>2</v>
      </c>
      <c r="W12" s="11">
        <f>K24</f>
        <v>4</v>
      </c>
      <c r="X12" s="11">
        <f>K25</f>
        <v>3</v>
      </c>
      <c r="Y12" s="11">
        <f>K26</f>
        <v>4</v>
      </c>
      <c r="Z12" s="11">
        <f>K27</f>
        <v>4</v>
      </c>
      <c r="AA12" s="11">
        <f>K28</f>
        <v>2</v>
      </c>
      <c r="AB12" s="11">
        <f>K29</f>
        <v>2</v>
      </c>
      <c r="AC12" s="11">
        <f>K30</f>
        <v>4</v>
      </c>
      <c r="AD12" s="11">
        <f>K31</f>
        <v>4</v>
      </c>
      <c r="AE12" s="11">
        <f>K32</f>
        <v>4</v>
      </c>
      <c r="AF12" s="11">
        <f>K33</f>
        <v>2</v>
      </c>
      <c r="AG12" s="11">
        <f>K34</f>
        <v>3</v>
      </c>
      <c r="AH12" s="11">
        <f>K35</f>
        <v>3</v>
      </c>
      <c r="AI12" s="11">
        <f>K36</f>
        <v>3</v>
      </c>
      <c r="AJ12" s="11">
        <f>K37</f>
        <v>4</v>
      </c>
      <c r="AK12" s="11">
        <f>K38</f>
        <v>3</v>
      </c>
      <c r="AL12" s="11">
        <f>K39</f>
        <v>3</v>
      </c>
      <c r="AM12" s="11">
        <f>K40</f>
        <v>2</v>
      </c>
      <c r="AN12" s="11">
        <f>K41</f>
        <v>4</v>
      </c>
      <c r="AO12" s="11">
        <f>K42</f>
        <v>4</v>
      </c>
      <c r="AP12" s="11">
        <f>K43</f>
        <v>3</v>
      </c>
      <c r="AQ12" s="11">
        <f>K44</f>
        <v>4</v>
      </c>
      <c r="AR12" s="14">
        <f>K45</f>
        <v>4</v>
      </c>
    </row>
    <row r="13" spans="1:44" ht="12.75" customHeight="1" x14ac:dyDescent="0.2">
      <c r="A13" s="10" t="s">
        <v>15</v>
      </c>
      <c r="B13" s="11">
        <v>3</v>
      </c>
      <c r="C13" s="11">
        <v>2</v>
      </c>
      <c r="D13" s="11">
        <v>3</v>
      </c>
      <c r="E13" s="46">
        <v>3</v>
      </c>
      <c r="F13" s="46">
        <v>1</v>
      </c>
      <c r="G13" s="11">
        <v>1</v>
      </c>
      <c r="H13" s="11">
        <v>1</v>
      </c>
      <c r="I13" s="11">
        <v>3</v>
      </c>
      <c r="J13" s="11">
        <v>1</v>
      </c>
      <c r="K13" s="11">
        <v>3</v>
      </c>
      <c r="L13" s="11" t="s">
        <v>63</v>
      </c>
      <c r="M13" s="11">
        <f>L14</f>
        <v>3</v>
      </c>
      <c r="N13" s="11">
        <f>L15</f>
        <v>3</v>
      </c>
      <c r="O13" s="11">
        <f>L16</f>
        <v>3</v>
      </c>
      <c r="P13" s="11">
        <f>L17</f>
        <v>3</v>
      </c>
      <c r="Q13" s="11">
        <f>L18</f>
        <v>2</v>
      </c>
      <c r="R13" s="11">
        <f>L19</f>
        <v>3</v>
      </c>
      <c r="S13" s="11">
        <f>L20</f>
        <v>2</v>
      </c>
      <c r="T13" s="11">
        <f>L21</f>
        <v>3</v>
      </c>
      <c r="U13" s="11">
        <f>L22</f>
        <v>2</v>
      </c>
      <c r="V13" s="11">
        <f>L23</f>
        <v>2</v>
      </c>
      <c r="W13" s="11">
        <f>L24</f>
        <v>1</v>
      </c>
      <c r="X13" s="11">
        <f>L25</f>
        <v>2</v>
      </c>
      <c r="Y13" s="11">
        <f>L26</f>
        <v>3</v>
      </c>
      <c r="Z13" s="11">
        <f>L27</f>
        <v>3</v>
      </c>
      <c r="AA13" s="11">
        <f>L28</f>
        <v>2</v>
      </c>
      <c r="AB13" s="11">
        <f>L29</f>
        <v>2</v>
      </c>
      <c r="AC13" s="11">
        <f>L30</f>
        <v>3</v>
      </c>
      <c r="AD13" s="11">
        <f>L31</f>
        <v>3</v>
      </c>
      <c r="AE13" s="11">
        <f>L32</f>
        <v>3</v>
      </c>
      <c r="AF13" s="11">
        <f>L33</f>
        <v>2</v>
      </c>
      <c r="AG13" s="11">
        <f>L34</f>
        <v>3</v>
      </c>
      <c r="AH13" s="11">
        <f>L35</f>
        <v>2</v>
      </c>
      <c r="AI13" s="11">
        <f>L36</f>
        <v>2</v>
      </c>
      <c r="AJ13" s="11">
        <f>L37</f>
        <v>3</v>
      </c>
      <c r="AK13" s="11">
        <f>L38</f>
        <v>2</v>
      </c>
      <c r="AL13" s="11">
        <f>L39</f>
        <v>1</v>
      </c>
      <c r="AM13" s="11">
        <f>L40</f>
        <v>2</v>
      </c>
      <c r="AN13" s="11">
        <f>L41</f>
        <v>2</v>
      </c>
      <c r="AO13" s="11">
        <f>L42</f>
        <v>3</v>
      </c>
      <c r="AP13" s="11">
        <f>L43</f>
        <v>2</v>
      </c>
      <c r="AQ13" s="11">
        <f>L44</f>
        <v>3</v>
      </c>
      <c r="AR13" s="14">
        <f>L45</f>
        <v>3</v>
      </c>
    </row>
    <row r="14" spans="1:44" ht="12.75" customHeight="1" x14ac:dyDescent="0.2">
      <c r="A14" s="10" t="s">
        <v>16</v>
      </c>
      <c r="B14" s="11">
        <v>4</v>
      </c>
      <c r="C14" s="11">
        <v>4</v>
      </c>
      <c r="D14" s="11">
        <v>4</v>
      </c>
      <c r="E14" s="46">
        <v>4</v>
      </c>
      <c r="F14" s="46">
        <v>3</v>
      </c>
      <c r="G14" s="11">
        <v>3</v>
      </c>
      <c r="H14" s="11">
        <v>1</v>
      </c>
      <c r="I14" s="11">
        <v>4</v>
      </c>
      <c r="J14" s="11">
        <v>2</v>
      </c>
      <c r="K14" s="11">
        <v>4</v>
      </c>
      <c r="L14" s="11">
        <v>3</v>
      </c>
      <c r="M14" s="11" t="s">
        <v>63</v>
      </c>
      <c r="N14" s="11">
        <f>M15</f>
        <v>4</v>
      </c>
      <c r="O14" s="11">
        <f>M16</f>
        <v>4</v>
      </c>
      <c r="P14" s="11">
        <f>M17</f>
        <v>3</v>
      </c>
      <c r="Q14" s="11">
        <f>M18</f>
        <v>1</v>
      </c>
      <c r="R14" s="11">
        <f>M19</f>
        <v>4</v>
      </c>
      <c r="S14" s="11">
        <f>M20</f>
        <v>3</v>
      </c>
      <c r="T14" s="11">
        <f>M21</f>
        <v>4</v>
      </c>
      <c r="U14" s="11">
        <f>M22</f>
        <v>3</v>
      </c>
      <c r="V14" s="11">
        <f>M23</f>
        <v>3</v>
      </c>
      <c r="W14" s="11">
        <f>M24</f>
        <v>4</v>
      </c>
      <c r="X14" s="11">
        <f>M25</f>
        <v>3</v>
      </c>
      <c r="Y14" s="11">
        <f>M26</f>
        <v>4</v>
      </c>
      <c r="Z14" s="11">
        <f>M27</f>
        <v>4</v>
      </c>
      <c r="AA14" s="11">
        <f>M28</f>
        <v>3</v>
      </c>
      <c r="AB14" s="11">
        <f>M29</f>
        <v>3</v>
      </c>
      <c r="AC14" s="11">
        <f>M30</f>
        <v>4</v>
      </c>
      <c r="AD14" s="11">
        <f>M31</f>
        <v>4</v>
      </c>
      <c r="AE14" s="11">
        <f>M32</f>
        <v>4</v>
      </c>
      <c r="AF14" s="11">
        <f>M33</f>
        <v>3</v>
      </c>
      <c r="AG14" s="11">
        <f>M34</f>
        <v>4</v>
      </c>
      <c r="AH14" s="11">
        <f>M35</f>
        <v>3</v>
      </c>
      <c r="AI14" s="11">
        <f>M36</f>
        <v>3</v>
      </c>
      <c r="AJ14" s="11">
        <f>M37</f>
        <v>4</v>
      </c>
      <c r="AK14" s="11">
        <f>M38</f>
        <v>3</v>
      </c>
      <c r="AL14" s="11">
        <f>M39</f>
        <v>3</v>
      </c>
      <c r="AM14" s="11">
        <f>M40</f>
        <v>3</v>
      </c>
      <c r="AN14" s="11">
        <f>M41</f>
        <v>4</v>
      </c>
      <c r="AO14" s="11">
        <f>M42</f>
        <v>4</v>
      </c>
      <c r="AP14" s="11">
        <f>M43</f>
        <v>3</v>
      </c>
      <c r="AQ14" s="11">
        <f>M44</f>
        <v>4</v>
      </c>
      <c r="AR14" s="14">
        <f>M45</f>
        <v>4</v>
      </c>
    </row>
    <row r="15" spans="1:44" ht="12.75" customHeight="1" x14ac:dyDescent="0.2">
      <c r="A15" s="10" t="s">
        <v>42</v>
      </c>
      <c r="B15" s="11">
        <v>4</v>
      </c>
      <c r="C15" s="11">
        <v>4</v>
      </c>
      <c r="D15" s="11">
        <v>4</v>
      </c>
      <c r="E15" s="46">
        <v>4</v>
      </c>
      <c r="F15" s="46">
        <v>3</v>
      </c>
      <c r="G15" s="11">
        <v>3</v>
      </c>
      <c r="H15" s="11">
        <v>3</v>
      </c>
      <c r="I15" s="11">
        <v>4</v>
      </c>
      <c r="J15" s="11">
        <v>4</v>
      </c>
      <c r="K15" s="11">
        <v>4</v>
      </c>
      <c r="L15" s="11">
        <v>3</v>
      </c>
      <c r="M15" s="11">
        <v>4</v>
      </c>
      <c r="N15" s="11" t="s">
        <v>63</v>
      </c>
      <c r="O15" s="11">
        <f>N16</f>
        <v>4</v>
      </c>
      <c r="P15" s="11">
        <f>N17</f>
        <v>4</v>
      </c>
      <c r="Q15" s="11">
        <f>N18</f>
        <v>3</v>
      </c>
      <c r="R15" s="11">
        <f>N19</f>
        <v>4</v>
      </c>
      <c r="S15" s="11">
        <f>N20</f>
        <v>1</v>
      </c>
      <c r="T15" s="11">
        <f>N21</f>
        <v>4</v>
      </c>
      <c r="U15" s="11">
        <f>N22</f>
        <v>1</v>
      </c>
      <c r="V15" s="11">
        <f>N23</f>
        <v>3</v>
      </c>
      <c r="W15" s="11">
        <f>N24</f>
        <v>4</v>
      </c>
      <c r="X15" s="11">
        <f>N25</f>
        <v>3</v>
      </c>
      <c r="Y15" s="11">
        <f>N26</f>
        <v>4</v>
      </c>
      <c r="Z15" s="11">
        <f>N27</f>
        <v>4</v>
      </c>
      <c r="AA15" s="11">
        <f>N28</f>
        <v>3</v>
      </c>
      <c r="AB15" s="11">
        <f>N29</f>
        <v>3</v>
      </c>
      <c r="AC15" s="11">
        <f>N30</f>
        <v>4</v>
      </c>
      <c r="AD15" s="11">
        <f>N31</f>
        <v>4</v>
      </c>
      <c r="AE15" s="11">
        <f>N32</f>
        <v>4</v>
      </c>
      <c r="AF15" s="11">
        <f>N33</f>
        <v>3</v>
      </c>
      <c r="AG15" s="11">
        <f>N34</f>
        <v>4</v>
      </c>
      <c r="AH15" s="11">
        <f>N35</f>
        <v>3</v>
      </c>
      <c r="AI15" s="11">
        <f>N36</f>
        <v>3</v>
      </c>
      <c r="AJ15" s="11">
        <f>N37</f>
        <v>4</v>
      </c>
      <c r="AK15" s="11">
        <f>N38</f>
        <v>3</v>
      </c>
      <c r="AL15" s="11">
        <f>N39</f>
        <v>3</v>
      </c>
      <c r="AM15" s="11">
        <f>N40</f>
        <v>3</v>
      </c>
      <c r="AN15" s="11">
        <f>N41</f>
        <v>4</v>
      </c>
      <c r="AO15" s="11">
        <f>N42</f>
        <v>4</v>
      </c>
      <c r="AP15" s="11">
        <f>N43</f>
        <v>3</v>
      </c>
      <c r="AQ15" s="11">
        <f>N44</f>
        <v>4</v>
      </c>
      <c r="AR15" s="42">
        <f>N45</f>
        <v>4</v>
      </c>
    </row>
    <row r="16" spans="1:44" ht="12.75" customHeight="1" x14ac:dyDescent="0.2">
      <c r="A16" s="10" t="s">
        <v>60</v>
      </c>
      <c r="B16" s="11">
        <v>3</v>
      </c>
      <c r="C16" s="11">
        <v>4</v>
      </c>
      <c r="D16" s="11">
        <v>4</v>
      </c>
      <c r="E16" s="46">
        <v>4</v>
      </c>
      <c r="F16" s="46">
        <v>3</v>
      </c>
      <c r="G16" s="11">
        <v>3</v>
      </c>
      <c r="H16" s="11">
        <v>2</v>
      </c>
      <c r="I16" s="11">
        <v>4</v>
      </c>
      <c r="J16" s="11">
        <v>1</v>
      </c>
      <c r="K16" s="11">
        <v>3</v>
      </c>
      <c r="L16" s="11">
        <v>3</v>
      </c>
      <c r="M16" s="11">
        <v>4</v>
      </c>
      <c r="N16" s="11">
        <v>4</v>
      </c>
      <c r="O16" s="11" t="s">
        <v>63</v>
      </c>
      <c r="P16" s="11">
        <f>O17</f>
        <v>4</v>
      </c>
      <c r="Q16" s="11">
        <f>O18</f>
        <v>2</v>
      </c>
      <c r="R16" s="11">
        <f>O19</f>
        <v>4</v>
      </c>
      <c r="S16" s="11">
        <f>O20</f>
        <v>2</v>
      </c>
      <c r="T16" s="11">
        <f>O21</f>
        <v>4</v>
      </c>
      <c r="U16" s="11">
        <f>O22</f>
        <v>2</v>
      </c>
      <c r="V16" s="11">
        <f>O23</f>
        <v>2</v>
      </c>
      <c r="W16" s="11">
        <f>O24</f>
        <v>4</v>
      </c>
      <c r="X16" s="11">
        <f>O25</f>
        <v>3</v>
      </c>
      <c r="Y16" s="11">
        <f>O26</f>
        <v>4</v>
      </c>
      <c r="Z16" s="11">
        <f>O27</f>
        <v>4</v>
      </c>
      <c r="AA16" s="11">
        <f>O28</f>
        <v>2</v>
      </c>
      <c r="AB16" s="11">
        <f>O29</f>
        <v>2</v>
      </c>
      <c r="AC16" s="11">
        <f>O30</f>
        <v>4</v>
      </c>
      <c r="AD16" s="11">
        <f>O31</f>
        <v>4</v>
      </c>
      <c r="AE16" s="11">
        <f>O32</f>
        <v>4</v>
      </c>
      <c r="AF16" s="11">
        <f>O33</f>
        <v>2</v>
      </c>
      <c r="AG16" s="11">
        <f>O34</f>
        <v>3</v>
      </c>
      <c r="AH16" s="11">
        <f>O35</f>
        <v>3</v>
      </c>
      <c r="AI16" s="11">
        <f>O36</f>
        <v>3</v>
      </c>
      <c r="AJ16" s="11">
        <f>O37</f>
        <v>4</v>
      </c>
      <c r="AK16" s="11">
        <f>O38</f>
        <v>3</v>
      </c>
      <c r="AL16" s="11">
        <f>O39</f>
        <v>3</v>
      </c>
      <c r="AM16" s="11">
        <f>O40</f>
        <v>2</v>
      </c>
      <c r="AN16" s="11">
        <f>O41</f>
        <v>4</v>
      </c>
      <c r="AO16" s="11">
        <f>O42</f>
        <v>4</v>
      </c>
      <c r="AP16" s="11">
        <f>O43</f>
        <v>3</v>
      </c>
      <c r="AQ16" s="11">
        <f>O44</f>
        <v>4</v>
      </c>
      <c r="AR16" s="14">
        <f>O45</f>
        <v>4</v>
      </c>
    </row>
    <row r="17" spans="1:44" ht="12.75" customHeight="1" x14ac:dyDescent="0.2">
      <c r="A17" s="10" t="s">
        <v>17</v>
      </c>
      <c r="B17" s="11">
        <v>4</v>
      </c>
      <c r="C17" s="11">
        <v>4</v>
      </c>
      <c r="D17" s="11">
        <v>4</v>
      </c>
      <c r="E17" s="46">
        <v>4</v>
      </c>
      <c r="F17" s="46">
        <v>3</v>
      </c>
      <c r="G17" s="11">
        <v>3</v>
      </c>
      <c r="H17" s="11">
        <v>2</v>
      </c>
      <c r="I17" s="11">
        <v>4</v>
      </c>
      <c r="J17" s="11">
        <v>2</v>
      </c>
      <c r="K17" s="11">
        <v>4</v>
      </c>
      <c r="L17" s="11">
        <v>3</v>
      </c>
      <c r="M17" s="11">
        <v>3</v>
      </c>
      <c r="N17" s="11">
        <v>4</v>
      </c>
      <c r="O17" s="11">
        <v>4</v>
      </c>
      <c r="P17" s="11" t="s">
        <v>63</v>
      </c>
      <c r="Q17" s="11">
        <f>P18</f>
        <v>1</v>
      </c>
      <c r="R17" s="11">
        <f>P19</f>
        <v>4</v>
      </c>
      <c r="S17" s="11">
        <f>P20</f>
        <v>3</v>
      </c>
      <c r="T17" s="11">
        <f>P21</f>
        <v>4</v>
      </c>
      <c r="U17" s="11">
        <f>P22</f>
        <v>3</v>
      </c>
      <c r="V17" s="11">
        <f>P23</f>
        <v>2</v>
      </c>
      <c r="W17" s="11">
        <f>P24</f>
        <v>4</v>
      </c>
      <c r="X17" s="11">
        <f>P25</f>
        <v>3</v>
      </c>
      <c r="Y17" s="11">
        <f>P26</f>
        <v>4</v>
      </c>
      <c r="Z17" s="11">
        <f>P27</f>
        <v>4</v>
      </c>
      <c r="AA17" s="11">
        <f>P28</f>
        <v>3</v>
      </c>
      <c r="AB17" s="11">
        <f>P29</f>
        <v>3</v>
      </c>
      <c r="AC17" s="11">
        <f>P30</f>
        <v>4</v>
      </c>
      <c r="AD17" s="11">
        <f>P31</f>
        <v>4</v>
      </c>
      <c r="AE17" s="11">
        <f>P32</f>
        <v>1</v>
      </c>
      <c r="AF17" s="11">
        <f>P33</f>
        <v>3</v>
      </c>
      <c r="AG17" s="11">
        <f>P34</f>
        <v>4</v>
      </c>
      <c r="AH17" s="11">
        <f>P35</f>
        <v>3</v>
      </c>
      <c r="AI17" s="11">
        <f>P36</f>
        <v>3</v>
      </c>
      <c r="AJ17" s="11">
        <f>P37</f>
        <v>3</v>
      </c>
      <c r="AK17" s="11">
        <f>P38</f>
        <v>3</v>
      </c>
      <c r="AL17" s="11">
        <f>P39</f>
        <v>3</v>
      </c>
      <c r="AM17" s="11">
        <f>P40</f>
        <v>3</v>
      </c>
      <c r="AN17" s="11">
        <f>P41</f>
        <v>4</v>
      </c>
      <c r="AO17" s="11">
        <f>P42</f>
        <v>4</v>
      </c>
      <c r="AP17" s="11">
        <f>P43</f>
        <v>3</v>
      </c>
      <c r="AQ17" s="11">
        <f>P44</f>
        <v>4</v>
      </c>
      <c r="AR17" s="42">
        <f>P45</f>
        <v>4</v>
      </c>
    </row>
    <row r="18" spans="1:44" ht="12.75" customHeight="1" x14ac:dyDescent="0.2">
      <c r="A18" s="10" t="s">
        <v>18</v>
      </c>
      <c r="B18" s="11">
        <v>2</v>
      </c>
      <c r="C18" s="11">
        <v>3</v>
      </c>
      <c r="D18" s="11">
        <v>3</v>
      </c>
      <c r="E18" s="46">
        <v>3</v>
      </c>
      <c r="F18" s="46">
        <v>2</v>
      </c>
      <c r="G18" s="11">
        <v>2</v>
      </c>
      <c r="H18" s="11">
        <v>1</v>
      </c>
      <c r="I18" s="11">
        <v>3</v>
      </c>
      <c r="J18" s="11">
        <v>1</v>
      </c>
      <c r="K18" s="11">
        <v>2</v>
      </c>
      <c r="L18" s="11">
        <v>2</v>
      </c>
      <c r="M18" s="11">
        <v>1</v>
      </c>
      <c r="N18" s="11">
        <v>3</v>
      </c>
      <c r="O18" s="11">
        <v>2</v>
      </c>
      <c r="P18" s="11">
        <v>1</v>
      </c>
      <c r="Q18" s="11" t="s">
        <v>63</v>
      </c>
      <c r="R18" s="11">
        <f>Q19</f>
        <v>3</v>
      </c>
      <c r="S18" s="11">
        <f>Q20</f>
        <v>2</v>
      </c>
      <c r="T18" s="11">
        <f>Q21</f>
        <v>3</v>
      </c>
      <c r="U18" s="11">
        <f>Q22</f>
        <v>2</v>
      </c>
      <c r="V18" s="11">
        <f>Q23</f>
        <v>1</v>
      </c>
      <c r="W18" s="11">
        <f>Q24</f>
        <v>3</v>
      </c>
      <c r="X18" s="11">
        <f>Q25</f>
        <v>2</v>
      </c>
      <c r="Y18" s="11">
        <f>Q26</f>
        <v>3</v>
      </c>
      <c r="Z18" s="11">
        <f>Q27</f>
        <v>3</v>
      </c>
      <c r="AA18" s="11">
        <f>Q28</f>
        <v>1</v>
      </c>
      <c r="AB18" s="11">
        <f>Q29</f>
        <v>2</v>
      </c>
      <c r="AC18" s="11">
        <f>Q30</f>
        <v>3</v>
      </c>
      <c r="AD18" s="11">
        <f>Q31</f>
        <v>2</v>
      </c>
      <c r="AE18" s="11">
        <f>Q32</f>
        <v>2</v>
      </c>
      <c r="AF18" s="11">
        <f>Q33</f>
        <v>1</v>
      </c>
      <c r="AG18" s="11">
        <f>Q34</f>
        <v>2</v>
      </c>
      <c r="AH18" s="11">
        <f>Q35</f>
        <v>2</v>
      </c>
      <c r="AI18" s="11">
        <f>Q36</f>
        <v>2</v>
      </c>
      <c r="AJ18" s="11">
        <f>Q37</f>
        <v>1</v>
      </c>
      <c r="AK18" s="11">
        <f>Q38</f>
        <v>2</v>
      </c>
      <c r="AL18" s="11">
        <f>Q39</f>
        <v>2</v>
      </c>
      <c r="AM18" s="11">
        <f>Q40</f>
        <v>1</v>
      </c>
      <c r="AN18" s="11">
        <f>Q41</f>
        <v>3</v>
      </c>
      <c r="AO18" s="11">
        <f>Q42</f>
        <v>3</v>
      </c>
      <c r="AP18" s="11">
        <f>Q43</f>
        <v>2</v>
      </c>
      <c r="AQ18" s="11">
        <f>Q44</f>
        <v>3</v>
      </c>
      <c r="AR18" s="42">
        <f>Q45</f>
        <v>2</v>
      </c>
    </row>
    <row r="19" spans="1:44" ht="12.75" customHeight="1" x14ac:dyDescent="0.2">
      <c r="A19" s="10" t="s">
        <v>36</v>
      </c>
      <c r="B19" s="11">
        <v>4</v>
      </c>
      <c r="C19" s="11">
        <v>4</v>
      </c>
      <c r="D19" s="11">
        <v>4</v>
      </c>
      <c r="E19" s="46">
        <v>4</v>
      </c>
      <c r="F19" s="46">
        <v>3</v>
      </c>
      <c r="G19" s="11">
        <v>3</v>
      </c>
      <c r="H19" s="11">
        <v>2</v>
      </c>
      <c r="I19" s="11">
        <v>4</v>
      </c>
      <c r="J19" s="11">
        <v>3</v>
      </c>
      <c r="K19" s="11">
        <v>4</v>
      </c>
      <c r="L19" s="11">
        <v>3</v>
      </c>
      <c r="M19" s="11">
        <v>4</v>
      </c>
      <c r="N19" s="11">
        <v>4</v>
      </c>
      <c r="O19" s="11">
        <v>4</v>
      </c>
      <c r="P19" s="11">
        <v>4</v>
      </c>
      <c r="Q19" s="11">
        <v>3</v>
      </c>
      <c r="R19" s="11" t="s">
        <v>63</v>
      </c>
      <c r="S19" s="11">
        <f>R20</f>
        <v>3</v>
      </c>
      <c r="T19" s="11">
        <f>R21</f>
        <v>4</v>
      </c>
      <c r="U19" s="11">
        <f>R22</f>
        <v>3</v>
      </c>
      <c r="V19" s="11">
        <f>R23</f>
        <v>3</v>
      </c>
      <c r="W19" s="11">
        <f>R24</f>
        <v>4</v>
      </c>
      <c r="X19" s="11">
        <f>R25</f>
        <v>3</v>
      </c>
      <c r="Y19" s="11">
        <f>R26</f>
        <v>4</v>
      </c>
      <c r="Z19" s="11">
        <f>R27</f>
        <v>4</v>
      </c>
      <c r="AA19" s="11">
        <f>R28</f>
        <v>3</v>
      </c>
      <c r="AB19" s="11">
        <f>R29</f>
        <v>3</v>
      </c>
      <c r="AC19" s="11">
        <f>R30</f>
        <v>4</v>
      </c>
      <c r="AD19" s="11">
        <f>R31</f>
        <v>4</v>
      </c>
      <c r="AE19" s="11">
        <f>R32</f>
        <v>4</v>
      </c>
      <c r="AF19" s="11">
        <f>R33</f>
        <v>3</v>
      </c>
      <c r="AG19" s="11">
        <f>R34</f>
        <v>2</v>
      </c>
      <c r="AH19" s="11">
        <f>R35</f>
        <v>3</v>
      </c>
      <c r="AI19" s="11">
        <f>R36</f>
        <v>3</v>
      </c>
      <c r="AJ19" s="11">
        <f>R37</f>
        <v>4</v>
      </c>
      <c r="AK19" s="11">
        <f>R38</f>
        <v>1</v>
      </c>
      <c r="AL19" s="11">
        <f>R39</f>
        <v>3</v>
      </c>
      <c r="AM19" s="11">
        <f>R40</f>
        <v>3</v>
      </c>
      <c r="AN19" s="11">
        <f>R41</f>
        <v>4</v>
      </c>
      <c r="AO19" s="11">
        <f>R42</f>
        <v>4</v>
      </c>
      <c r="AP19" s="11">
        <f>R43</f>
        <v>3</v>
      </c>
      <c r="AQ19" s="11">
        <f>R44</f>
        <v>4</v>
      </c>
      <c r="AR19" s="14">
        <f>R45</f>
        <v>4</v>
      </c>
    </row>
    <row r="20" spans="1:44" ht="12.75" customHeight="1" x14ac:dyDescent="0.2">
      <c r="A20" s="10" t="s">
        <v>19</v>
      </c>
      <c r="B20" s="11">
        <v>2</v>
      </c>
      <c r="C20" s="11">
        <v>3</v>
      </c>
      <c r="D20" s="11">
        <v>3</v>
      </c>
      <c r="E20" s="46">
        <v>3</v>
      </c>
      <c r="F20" s="46">
        <v>2</v>
      </c>
      <c r="G20" s="11">
        <v>2</v>
      </c>
      <c r="H20" s="11">
        <v>1</v>
      </c>
      <c r="I20" s="11">
        <v>3</v>
      </c>
      <c r="J20" s="11">
        <v>1</v>
      </c>
      <c r="K20" s="11">
        <v>2</v>
      </c>
      <c r="L20" s="11">
        <v>2</v>
      </c>
      <c r="M20" s="11">
        <v>3</v>
      </c>
      <c r="N20" s="11">
        <v>1</v>
      </c>
      <c r="O20" s="11">
        <v>2</v>
      </c>
      <c r="P20" s="11">
        <v>3</v>
      </c>
      <c r="Q20" s="11">
        <v>2</v>
      </c>
      <c r="R20" s="11">
        <v>3</v>
      </c>
      <c r="S20" s="11" t="s">
        <v>63</v>
      </c>
      <c r="T20" s="11">
        <f>S21</f>
        <v>3</v>
      </c>
      <c r="U20" s="11">
        <f>S22</f>
        <v>1</v>
      </c>
      <c r="V20" s="11">
        <f>S23</f>
        <v>1</v>
      </c>
      <c r="W20" s="11">
        <f>S24</f>
        <v>3</v>
      </c>
      <c r="X20" s="11">
        <f>S25</f>
        <v>2</v>
      </c>
      <c r="Y20" s="11">
        <f>S26</f>
        <v>3</v>
      </c>
      <c r="Z20" s="11">
        <f>S27</f>
        <v>1</v>
      </c>
      <c r="AA20" s="11">
        <f>S28</f>
        <v>2</v>
      </c>
      <c r="AB20" s="11">
        <f>S29</f>
        <v>1</v>
      </c>
      <c r="AC20" s="11">
        <f>S30</f>
        <v>3</v>
      </c>
      <c r="AD20" s="11">
        <f>S31</f>
        <v>3</v>
      </c>
      <c r="AE20" s="11">
        <f>S32</f>
        <v>3</v>
      </c>
      <c r="AF20" s="11">
        <f>S33</f>
        <v>2</v>
      </c>
      <c r="AG20" s="11">
        <f>S34</f>
        <v>2</v>
      </c>
      <c r="AH20" s="11">
        <f>S35</f>
        <v>2</v>
      </c>
      <c r="AI20" s="11">
        <f>S36</f>
        <v>2</v>
      </c>
      <c r="AJ20" s="11">
        <f>S37</f>
        <v>3</v>
      </c>
      <c r="AK20" s="11">
        <f>S38</f>
        <v>2</v>
      </c>
      <c r="AL20" s="11">
        <f>S39</f>
        <v>2</v>
      </c>
      <c r="AM20" s="11">
        <f>S40</f>
        <v>2</v>
      </c>
      <c r="AN20" s="11">
        <f>S41</f>
        <v>3</v>
      </c>
      <c r="AO20" s="11">
        <f>S42</f>
        <v>3</v>
      </c>
      <c r="AP20" s="11">
        <f>S43</f>
        <v>2</v>
      </c>
      <c r="AQ20" s="11">
        <f>S44</f>
        <v>1</v>
      </c>
      <c r="AR20" s="42">
        <f>S45</f>
        <v>3</v>
      </c>
    </row>
    <row r="21" spans="1:44" ht="12.75" customHeight="1" x14ac:dyDescent="0.2">
      <c r="A21" s="10" t="s">
        <v>714</v>
      </c>
      <c r="B21" s="11">
        <v>4</v>
      </c>
      <c r="C21" s="11">
        <v>4</v>
      </c>
      <c r="D21" s="11">
        <v>4</v>
      </c>
      <c r="E21" s="46">
        <v>4</v>
      </c>
      <c r="F21" s="46">
        <v>3</v>
      </c>
      <c r="G21" s="11">
        <v>3</v>
      </c>
      <c r="H21" s="11">
        <v>1</v>
      </c>
      <c r="I21" s="11">
        <v>4</v>
      </c>
      <c r="J21" s="11">
        <v>2</v>
      </c>
      <c r="K21" s="11">
        <v>4</v>
      </c>
      <c r="L21" s="11">
        <v>3</v>
      </c>
      <c r="M21" s="11">
        <v>4</v>
      </c>
      <c r="N21" s="11">
        <v>4</v>
      </c>
      <c r="O21" s="11">
        <v>4</v>
      </c>
      <c r="P21" s="11">
        <v>4</v>
      </c>
      <c r="Q21" s="11">
        <v>3</v>
      </c>
      <c r="R21" s="11">
        <v>4</v>
      </c>
      <c r="S21" s="11">
        <v>3</v>
      </c>
      <c r="T21" s="11" t="s">
        <v>63</v>
      </c>
      <c r="U21" s="11">
        <f>T22</f>
        <v>3</v>
      </c>
      <c r="V21" s="11">
        <f>T23</f>
        <v>3</v>
      </c>
      <c r="W21" s="11">
        <f>T24</f>
        <v>4</v>
      </c>
      <c r="X21" s="11">
        <f>T25</f>
        <v>3</v>
      </c>
      <c r="Y21" s="11">
        <f>T26</f>
        <v>4</v>
      </c>
      <c r="Z21" s="11">
        <f>T27</f>
        <v>4</v>
      </c>
      <c r="AA21" s="11">
        <f>T28</f>
        <v>3</v>
      </c>
      <c r="AB21" s="11">
        <f>T29</f>
        <v>3</v>
      </c>
      <c r="AC21" s="11">
        <f>T30</f>
        <v>4</v>
      </c>
      <c r="AD21" s="11">
        <f>T31</f>
        <v>4</v>
      </c>
      <c r="AE21" s="11">
        <f>T32</f>
        <v>4</v>
      </c>
      <c r="AF21" s="11">
        <f>T33</f>
        <v>3</v>
      </c>
      <c r="AG21" s="11">
        <f>T34</f>
        <v>4</v>
      </c>
      <c r="AH21" s="11">
        <f>T35</f>
        <v>3</v>
      </c>
      <c r="AI21" s="11">
        <f>T36</f>
        <v>3</v>
      </c>
      <c r="AJ21" s="11">
        <f>T37</f>
        <v>4</v>
      </c>
      <c r="AK21" s="11">
        <f>T38</f>
        <v>3</v>
      </c>
      <c r="AL21" s="11">
        <f>T39</f>
        <v>3</v>
      </c>
      <c r="AM21" s="11">
        <f>T40</f>
        <v>3</v>
      </c>
      <c r="AN21" s="11">
        <f>T41</f>
        <v>4</v>
      </c>
      <c r="AO21" s="11">
        <f>T42</f>
        <v>4</v>
      </c>
      <c r="AP21" s="11">
        <f>T43</f>
        <v>3</v>
      </c>
      <c r="AQ21" s="11">
        <f>T44</f>
        <v>4</v>
      </c>
      <c r="AR21" s="42">
        <f>T45</f>
        <v>4</v>
      </c>
    </row>
    <row r="22" spans="1:44" ht="12.75" customHeight="1" x14ac:dyDescent="0.2">
      <c r="A22" s="10" t="s">
        <v>196</v>
      </c>
      <c r="B22" s="11">
        <v>2</v>
      </c>
      <c r="C22" s="11">
        <v>3</v>
      </c>
      <c r="D22" s="11">
        <v>3</v>
      </c>
      <c r="E22" s="46">
        <v>3</v>
      </c>
      <c r="F22" s="46">
        <v>2</v>
      </c>
      <c r="G22" s="11">
        <v>2</v>
      </c>
      <c r="H22" s="11">
        <v>1</v>
      </c>
      <c r="I22" s="11">
        <v>3</v>
      </c>
      <c r="J22" s="11">
        <v>2</v>
      </c>
      <c r="K22" s="11">
        <v>2</v>
      </c>
      <c r="L22" s="11">
        <v>2</v>
      </c>
      <c r="M22" s="11">
        <v>3</v>
      </c>
      <c r="N22" s="11">
        <v>1</v>
      </c>
      <c r="O22" s="11">
        <v>2</v>
      </c>
      <c r="P22" s="11">
        <v>3</v>
      </c>
      <c r="Q22" s="11">
        <v>2</v>
      </c>
      <c r="R22" s="11">
        <v>3</v>
      </c>
      <c r="S22" s="11">
        <v>1</v>
      </c>
      <c r="T22" s="11">
        <v>3</v>
      </c>
      <c r="U22" s="11" t="s">
        <v>63</v>
      </c>
      <c r="V22" s="11">
        <f>U23</f>
        <v>2</v>
      </c>
      <c r="W22" s="11">
        <f>U24</f>
        <v>3</v>
      </c>
      <c r="X22" s="11">
        <f>U25</f>
        <v>2</v>
      </c>
      <c r="Y22" s="11">
        <f>U26</f>
        <v>3</v>
      </c>
      <c r="Z22" s="11">
        <f>U27</f>
        <v>1</v>
      </c>
      <c r="AA22" s="11">
        <f>U28</f>
        <v>2</v>
      </c>
      <c r="AB22" s="11">
        <f>U29</f>
        <v>1</v>
      </c>
      <c r="AC22" s="11">
        <f>U30</f>
        <v>3</v>
      </c>
      <c r="AD22" s="11">
        <f>U31</f>
        <v>3</v>
      </c>
      <c r="AE22" s="11">
        <f>U32</f>
        <v>3</v>
      </c>
      <c r="AF22" s="11">
        <f>U33</f>
        <v>2</v>
      </c>
      <c r="AG22" s="11">
        <f>U34</f>
        <v>2</v>
      </c>
      <c r="AH22" s="11">
        <f>U35</f>
        <v>2</v>
      </c>
      <c r="AI22" s="11">
        <f>U36</f>
        <v>2</v>
      </c>
      <c r="AJ22" s="11">
        <f>U37</f>
        <v>3</v>
      </c>
      <c r="AK22" s="11">
        <f>U38</f>
        <v>2</v>
      </c>
      <c r="AL22" s="11">
        <f>U39</f>
        <v>2</v>
      </c>
      <c r="AM22" s="11">
        <f>U40</f>
        <v>2</v>
      </c>
      <c r="AN22" s="11">
        <f>U41</f>
        <v>3</v>
      </c>
      <c r="AO22" s="11">
        <f>U42</f>
        <v>3</v>
      </c>
      <c r="AP22" s="11">
        <f>U43</f>
        <v>2</v>
      </c>
      <c r="AQ22" s="11">
        <f>U44</f>
        <v>1</v>
      </c>
      <c r="AR22" s="42">
        <f>U45</f>
        <v>3</v>
      </c>
    </row>
    <row r="23" spans="1:44" ht="12.75" customHeight="1" x14ac:dyDescent="0.2">
      <c r="A23" s="10" t="s">
        <v>147</v>
      </c>
      <c r="B23" s="11">
        <v>2</v>
      </c>
      <c r="C23" s="11">
        <v>3</v>
      </c>
      <c r="D23" s="11">
        <v>3</v>
      </c>
      <c r="E23" s="46">
        <v>3</v>
      </c>
      <c r="F23" s="46">
        <v>2</v>
      </c>
      <c r="G23" s="11">
        <v>1</v>
      </c>
      <c r="H23" s="11">
        <v>1</v>
      </c>
      <c r="I23" s="11">
        <v>3</v>
      </c>
      <c r="J23" s="11">
        <v>1</v>
      </c>
      <c r="K23" s="11">
        <v>2</v>
      </c>
      <c r="L23" s="11">
        <v>2</v>
      </c>
      <c r="M23" s="11">
        <v>3</v>
      </c>
      <c r="N23" s="11">
        <v>3</v>
      </c>
      <c r="O23" s="11">
        <v>2</v>
      </c>
      <c r="P23" s="11">
        <v>2</v>
      </c>
      <c r="Q23" s="11">
        <v>1</v>
      </c>
      <c r="R23" s="11">
        <v>3</v>
      </c>
      <c r="S23" s="11">
        <v>1</v>
      </c>
      <c r="T23" s="11">
        <v>3</v>
      </c>
      <c r="U23" s="11">
        <v>2</v>
      </c>
      <c r="V23" s="11" t="s">
        <v>63</v>
      </c>
      <c r="W23" s="11">
        <f>V24</f>
        <v>3</v>
      </c>
      <c r="X23" s="11">
        <f>V25</f>
        <v>2</v>
      </c>
      <c r="Y23" s="11">
        <f>V26</f>
        <v>1</v>
      </c>
      <c r="Z23" s="11">
        <f>V27</f>
        <v>3</v>
      </c>
      <c r="AA23" s="11">
        <f>V28</f>
        <v>2</v>
      </c>
      <c r="AB23" s="11">
        <f>V29</f>
        <v>1</v>
      </c>
      <c r="AC23" s="11">
        <f>V30</f>
        <v>3</v>
      </c>
      <c r="AD23" s="11">
        <f>V31</f>
        <v>1</v>
      </c>
      <c r="AE23" s="11">
        <f>V32</f>
        <v>3</v>
      </c>
      <c r="AF23" s="11">
        <f>V33</f>
        <v>2</v>
      </c>
      <c r="AG23" s="11">
        <f>V34</f>
        <v>2</v>
      </c>
      <c r="AH23" s="11">
        <f>V35</f>
        <v>2</v>
      </c>
      <c r="AI23" s="11">
        <f>V36</f>
        <v>2</v>
      </c>
      <c r="AJ23" s="11">
        <f>V37</f>
        <v>3</v>
      </c>
      <c r="AK23" s="11">
        <f>V38</f>
        <v>2</v>
      </c>
      <c r="AL23" s="11">
        <f>V39</f>
        <v>2</v>
      </c>
      <c r="AM23" s="11">
        <f>V40</f>
        <v>2</v>
      </c>
      <c r="AN23" s="11">
        <f>V41</f>
        <v>3</v>
      </c>
      <c r="AO23" s="11">
        <f>V42</f>
        <v>3</v>
      </c>
      <c r="AP23" s="11">
        <f>V43</f>
        <v>2</v>
      </c>
      <c r="AQ23" s="11">
        <f>V44</f>
        <v>3</v>
      </c>
      <c r="AR23" s="42">
        <f>V45</f>
        <v>3</v>
      </c>
    </row>
    <row r="24" spans="1:44" ht="12.75" customHeight="1" x14ac:dyDescent="0.2">
      <c r="A24" s="10" t="s">
        <v>20</v>
      </c>
      <c r="B24" s="11">
        <v>4</v>
      </c>
      <c r="C24" s="11">
        <v>4</v>
      </c>
      <c r="D24" s="11">
        <v>4</v>
      </c>
      <c r="E24" s="46">
        <v>4</v>
      </c>
      <c r="F24" s="46">
        <v>2</v>
      </c>
      <c r="G24" s="11">
        <v>2</v>
      </c>
      <c r="H24" s="11">
        <v>2</v>
      </c>
      <c r="I24" s="11">
        <v>4</v>
      </c>
      <c r="J24" s="11">
        <v>2</v>
      </c>
      <c r="K24" s="11">
        <v>4</v>
      </c>
      <c r="L24" s="11">
        <v>1</v>
      </c>
      <c r="M24" s="11">
        <v>4</v>
      </c>
      <c r="N24" s="11">
        <v>4</v>
      </c>
      <c r="O24" s="11">
        <v>4</v>
      </c>
      <c r="P24" s="11">
        <v>4</v>
      </c>
      <c r="Q24" s="11">
        <v>3</v>
      </c>
      <c r="R24" s="11">
        <v>4</v>
      </c>
      <c r="S24" s="11">
        <v>3</v>
      </c>
      <c r="T24" s="11">
        <v>4</v>
      </c>
      <c r="U24" s="11">
        <v>3</v>
      </c>
      <c r="V24" s="11">
        <v>3</v>
      </c>
      <c r="W24" s="11" t="s">
        <v>63</v>
      </c>
      <c r="X24" s="11">
        <f>W25</f>
        <v>3</v>
      </c>
      <c r="Y24" s="11">
        <f>W26</f>
        <v>4</v>
      </c>
      <c r="Z24" s="11">
        <f>W27</f>
        <v>4</v>
      </c>
      <c r="AA24" s="11">
        <f>W28</f>
        <v>3</v>
      </c>
      <c r="AB24" s="11">
        <f>W29</f>
        <v>3</v>
      </c>
      <c r="AC24" s="11">
        <f>W30</f>
        <v>4</v>
      </c>
      <c r="AD24" s="11">
        <f>W31</f>
        <v>4</v>
      </c>
      <c r="AE24" s="11">
        <f>W32</f>
        <v>4</v>
      </c>
      <c r="AF24" s="11">
        <f>W33</f>
        <v>3</v>
      </c>
      <c r="AG24" s="11">
        <f>W34</f>
        <v>4</v>
      </c>
      <c r="AH24" s="11">
        <f>W35</f>
        <v>3</v>
      </c>
      <c r="AI24" s="11">
        <f>W36</f>
        <v>3</v>
      </c>
      <c r="AJ24" s="11">
        <f>W37</f>
        <v>4</v>
      </c>
      <c r="AK24" s="11">
        <f>W38</f>
        <v>3</v>
      </c>
      <c r="AL24" s="11">
        <f>W39</f>
        <v>2</v>
      </c>
      <c r="AM24" s="11">
        <f>W40</f>
        <v>3</v>
      </c>
      <c r="AN24" s="11">
        <f>W41</f>
        <v>4</v>
      </c>
      <c r="AO24" s="11">
        <f>W42</f>
        <v>4</v>
      </c>
      <c r="AP24" s="11">
        <f>W43</f>
        <v>3</v>
      </c>
      <c r="AQ24" s="11">
        <f>W44</f>
        <v>4</v>
      </c>
      <c r="AR24" s="42">
        <f>W45</f>
        <v>4</v>
      </c>
    </row>
    <row r="25" spans="1:44" ht="12.75" customHeight="1" x14ac:dyDescent="0.2">
      <c r="A25" s="10" t="s">
        <v>191</v>
      </c>
      <c r="B25" s="11">
        <v>3</v>
      </c>
      <c r="C25" s="11">
        <v>3</v>
      </c>
      <c r="D25" s="11">
        <v>3</v>
      </c>
      <c r="E25" s="46">
        <v>3</v>
      </c>
      <c r="F25" s="46">
        <v>2</v>
      </c>
      <c r="G25" s="11">
        <v>1</v>
      </c>
      <c r="H25" s="11">
        <v>1</v>
      </c>
      <c r="I25" s="11">
        <v>3</v>
      </c>
      <c r="J25" s="11">
        <v>1</v>
      </c>
      <c r="K25" s="11">
        <v>3</v>
      </c>
      <c r="L25" s="11">
        <v>2</v>
      </c>
      <c r="M25" s="11">
        <v>3</v>
      </c>
      <c r="N25" s="11">
        <v>3</v>
      </c>
      <c r="O25" s="11">
        <v>3</v>
      </c>
      <c r="P25" s="11">
        <v>3</v>
      </c>
      <c r="Q25" s="11">
        <v>2</v>
      </c>
      <c r="R25" s="11">
        <v>3</v>
      </c>
      <c r="S25" s="11">
        <v>2</v>
      </c>
      <c r="T25" s="11">
        <v>3</v>
      </c>
      <c r="U25" s="11">
        <v>2</v>
      </c>
      <c r="V25" s="11">
        <v>2</v>
      </c>
      <c r="W25" s="11">
        <v>3</v>
      </c>
      <c r="X25" s="11" t="s">
        <v>63</v>
      </c>
      <c r="Y25" s="11">
        <f>X26</f>
        <v>3</v>
      </c>
      <c r="Z25" s="11">
        <f>X27</f>
        <v>3</v>
      </c>
      <c r="AA25" s="11">
        <f>X28</f>
        <v>2</v>
      </c>
      <c r="AB25" s="11">
        <f>X29</f>
        <v>2</v>
      </c>
      <c r="AC25" s="11">
        <f>X30</f>
        <v>3</v>
      </c>
      <c r="AD25" s="11">
        <f>X31</f>
        <v>3</v>
      </c>
      <c r="AE25" s="11">
        <f>X32</f>
        <v>3</v>
      </c>
      <c r="AF25" s="11">
        <f>X33</f>
        <v>2</v>
      </c>
      <c r="AG25" s="11">
        <f>X34</f>
        <v>3</v>
      </c>
      <c r="AH25" s="11">
        <f>X35</f>
        <v>2</v>
      </c>
      <c r="AI25" s="11">
        <f>X36</f>
        <v>1</v>
      </c>
      <c r="AJ25" s="11">
        <f>X37</f>
        <v>3</v>
      </c>
      <c r="AK25" s="11">
        <f>X38</f>
        <v>2</v>
      </c>
      <c r="AL25" s="11">
        <f>X39</f>
        <v>2</v>
      </c>
      <c r="AM25" s="11">
        <f>X40</f>
        <v>2</v>
      </c>
      <c r="AN25" s="11">
        <f>X41</f>
        <v>3</v>
      </c>
      <c r="AO25" s="11">
        <f>X42</f>
        <v>3</v>
      </c>
      <c r="AP25" s="11">
        <f>X43</f>
        <v>1</v>
      </c>
      <c r="AQ25" s="11">
        <f>X44</f>
        <v>3</v>
      </c>
      <c r="AR25" s="42">
        <f>X45</f>
        <v>3</v>
      </c>
    </row>
    <row r="26" spans="1:44" ht="12.75" customHeight="1" x14ac:dyDescent="0.2">
      <c r="A26" s="10" t="s">
        <v>37</v>
      </c>
      <c r="B26" s="11">
        <v>4</v>
      </c>
      <c r="C26" s="11">
        <v>4</v>
      </c>
      <c r="D26" s="11">
        <v>4</v>
      </c>
      <c r="E26" s="46">
        <v>4</v>
      </c>
      <c r="F26" s="46">
        <v>3</v>
      </c>
      <c r="G26" s="11">
        <v>3</v>
      </c>
      <c r="H26" s="11">
        <v>2</v>
      </c>
      <c r="I26" s="11">
        <v>4</v>
      </c>
      <c r="J26" s="11">
        <v>2</v>
      </c>
      <c r="K26" s="11">
        <v>4</v>
      </c>
      <c r="L26" s="11">
        <v>3</v>
      </c>
      <c r="M26" s="11">
        <v>4</v>
      </c>
      <c r="N26" s="11">
        <v>4</v>
      </c>
      <c r="O26" s="11">
        <v>4</v>
      </c>
      <c r="P26" s="11">
        <v>4</v>
      </c>
      <c r="Q26" s="11">
        <v>3</v>
      </c>
      <c r="R26" s="11">
        <v>4</v>
      </c>
      <c r="S26" s="11">
        <v>3</v>
      </c>
      <c r="T26" s="11">
        <v>4</v>
      </c>
      <c r="U26" s="11">
        <v>3</v>
      </c>
      <c r="V26" s="11">
        <v>1</v>
      </c>
      <c r="W26" s="11">
        <v>4</v>
      </c>
      <c r="X26" s="11">
        <v>3</v>
      </c>
      <c r="Y26" s="11" t="s">
        <v>63</v>
      </c>
      <c r="Z26" s="11">
        <f>Y27</f>
        <v>4</v>
      </c>
      <c r="AA26" s="11">
        <f>Y28</f>
        <v>3</v>
      </c>
      <c r="AB26" s="11">
        <f>Y29</f>
        <v>3</v>
      </c>
      <c r="AC26" s="11">
        <f>Y30</f>
        <v>4</v>
      </c>
      <c r="AD26" s="11">
        <f>Y31</f>
        <v>2</v>
      </c>
      <c r="AE26" s="11">
        <f>Y32</f>
        <v>4</v>
      </c>
      <c r="AF26" s="11">
        <f>Y33</f>
        <v>3</v>
      </c>
      <c r="AG26" s="11">
        <f>Y34</f>
        <v>4</v>
      </c>
      <c r="AH26" s="11">
        <f>Y35</f>
        <v>3</v>
      </c>
      <c r="AI26" s="11">
        <f>Y36</f>
        <v>3</v>
      </c>
      <c r="AJ26" s="11">
        <f>Y37</f>
        <v>4</v>
      </c>
      <c r="AK26" s="11">
        <f>Y38</f>
        <v>3</v>
      </c>
      <c r="AL26" s="11">
        <f>Y39</f>
        <v>3</v>
      </c>
      <c r="AM26" s="11">
        <f>Y40</f>
        <v>3</v>
      </c>
      <c r="AN26" s="11">
        <f>Y41</f>
        <v>4</v>
      </c>
      <c r="AO26" s="11">
        <f>Y42</f>
        <v>4</v>
      </c>
      <c r="AP26" s="11">
        <f>Y43</f>
        <v>3</v>
      </c>
      <c r="AQ26" s="11">
        <f>Y44</f>
        <v>4</v>
      </c>
      <c r="AR26" s="42">
        <f>Y45</f>
        <v>4</v>
      </c>
    </row>
    <row r="27" spans="1:44" ht="12.75" customHeight="1" x14ac:dyDescent="0.2">
      <c r="A27" s="10" t="s">
        <v>83</v>
      </c>
      <c r="B27" s="11">
        <v>4</v>
      </c>
      <c r="C27" s="11">
        <v>4</v>
      </c>
      <c r="D27" s="11">
        <v>4</v>
      </c>
      <c r="E27" s="46">
        <v>4</v>
      </c>
      <c r="F27" s="46">
        <v>3</v>
      </c>
      <c r="G27" s="11">
        <v>3</v>
      </c>
      <c r="H27" s="11">
        <v>3</v>
      </c>
      <c r="I27" s="11">
        <v>4</v>
      </c>
      <c r="J27" s="11">
        <v>4</v>
      </c>
      <c r="K27" s="11">
        <v>4</v>
      </c>
      <c r="L27" s="11">
        <v>3</v>
      </c>
      <c r="M27" s="11">
        <v>4</v>
      </c>
      <c r="N27" s="11">
        <v>4</v>
      </c>
      <c r="O27" s="11">
        <v>4</v>
      </c>
      <c r="P27" s="11">
        <v>4</v>
      </c>
      <c r="Q27" s="11">
        <v>3</v>
      </c>
      <c r="R27" s="11">
        <v>4</v>
      </c>
      <c r="S27" s="11">
        <v>1</v>
      </c>
      <c r="T27" s="11">
        <v>4</v>
      </c>
      <c r="U27" s="11">
        <v>1</v>
      </c>
      <c r="V27" s="11">
        <v>3</v>
      </c>
      <c r="W27" s="11">
        <v>4</v>
      </c>
      <c r="X27" s="11">
        <v>3</v>
      </c>
      <c r="Y27" s="11">
        <v>4</v>
      </c>
      <c r="Z27" s="11" t="s">
        <v>63</v>
      </c>
      <c r="AA27" s="11">
        <f>Z28</f>
        <v>3</v>
      </c>
      <c r="AB27" s="11">
        <f>Z29</f>
        <v>3</v>
      </c>
      <c r="AC27" s="11">
        <f>Z30</f>
        <v>4</v>
      </c>
      <c r="AD27" s="11">
        <f>Z31</f>
        <v>4</v>
      </c>
      <c r="AE27" s="11">
        <f>Z32</f>
        <v>4</v>
      </c>
      <c r="AF27" s="11">
        <f>Z33</f>
        <v>3</v>
      </c>
      <c r="AG27" s="11">
        <f>Z34</f>
        <v>4</v>
      </c>
      <c r="AH27" s="11">
        <f>Z35</f>
        <v>3</v>
      </c>
      <c r="AI27" s="11">
        <f>Z36</f>
        <v>3</v>
      </c>
      <c r="AJ27" s="11">
        <f>Z37</f>
        <v>4</v>
      </c>
      <c r="AK27" s="11">
        <f>Z38</f>
        <v>3</v>
      </c>
      <c r="AL27" s="11">
        <f>Z39</f>
        <v>3</v>
      </c>
      <c r="AM27" s="11">
        <f>Z40</f>
        <v>3</v>
      </c>
      <c r="AN27" s="11">
        <f>Z41</f>
        <v>4</v>
      </c>
      <c r="AO27" s="11">
        <f>Z42</f>
        <v>4</v>
      </c>
      <c r="AP27" s="11">
        <f>Z43</f>
        <v>3</v>
      </c>
      <c r="AQ27" s="11">
        <f>Z44</f>
        <v>3</v>
      </c>
      <c r="AR27" s="14">
        <f>Z45</f>
        <v>4</v>
      </c>
    </row>
    <row r="28" spans="1:44" ht="12.75" customHeight="1" x14ac:dyDescent="0.2">
      <c r="A28" s="10" t="s">
        <v>21</v>
      </c>
      <c r="B28" s="11">
        <v>2</v>
      </c>
      <c r="C28" s="11">
        <v>3</v>
      </c>
      <c r="D28" s="11">
        <v>1</v>
      </c>
      <c r="E28" s="46">
        <v>3</v>
      </c>
      <c r="F28" s="46">
        <v>2</v>
      </c>
      <c r="G28" s="11">
        <v>2</v>
      </c>
      <c r="H28" s="11">
        <v>1</v>
      </c>
      <c r="I28" s="11">
        <v>3</v>
      </c>
      <c r="J28" s="11">
        <v>1</v>
      </c>
      <c r="K28" s="11">
        <v>2</v>
      </c>
      <c r="L28" s="11">
        <v>2</v>
      </c>
      <c r="M28" s="11">
        <v>3</v>
      </c>
      <c r="N28" s="11">
        <v>3</v>
      </c>
      <c r="O28" s="11">
        <v>2</v>
      </c>
      <c r="P28" s="11">
        <v>3</v>
      </c>
      <c r="Q28" s="11">
        <v>1</v>
      </c>
      <c r="R28" s="11">
        <v>3</v>
      </c>
      <c r="S28" s="11">
        <v>2</v>
      </c>
      <c r="T28" s="11">
        <v>3</v>
      </c>
      <c r="U28" s="11">
        <v>2</v>
      </c>
      <c r="V28" s="11">
        <v>2</v>
      </c>
      <c r="W28" s="11">
        <v>3</v>
      </c>
      <c r="X28" s="11">
        <v>2</v>
      </c>
      <c r="Y28" s="11">
        <v>3</v>
      </c>
      <c r="Z28" s="11">
        <v>3</v>
      </c>
      <c r="AA28" s="11" t="s">
        <v>63</v>
      </c>
      <c r="AB28" s="11">
        <f>AA29</f>
        <v>2</v>
      </c>
      <c r="AC28" s="11">
        <f>AA30</f>
        <v>3</v>
      </c>
      <c r="AD28" s="11">
        <f>AA31</f>
        <v>3</v>
      </c>
      <c r="AE28" s="11">
        <f>AA32</f>
        <v>3</v>
      </c>
      <c r="AF28" s="11">
        <f>AA33</f>
        <v>1</v>
      </c>
      <c r="AG28" s="11">
        <f>AA34</f>
        <v>2</v>
      </c>
      <c r="AH28" s="11">
        <f>AA35</f>
        <v>2</v>
      </c>
      <c r="AI28" s="11">
        <f>AA36</f>
        <v>2</v>
      </c>
      <c r="AJ28" s="11">
        <f>AA37</f>
        <v>3</v>
      </c>
      <c r="AK28" s="11">
        <f>AA38</f>
        <v>2</v>
      </c>
      <c r="AL28" s="11">
        <f>AA39</f>
        <v>2</v>
      </c>
      <c r="AM28" s="11">
        <f>AA40</f>
        <v>2</v>
      </c>
      <c r="AN28" s="11">
        <f>AA41</f>
        <v>3</v>
      </c>
      <c r="AO28" s="11">
        <f>AA42</f>
        <v>3</v>
      </c>
      <c r="AP28" s="11">
        <f>AA43</f>
        <v>2</v>
      </c>
      <c r="AQ28" s="11">
        <f>AA44</f>
        <v>3</v>
      </c>
      <c r="AR28" s="14">
        <f>AA45</f>
        <v>1</v>
      </c>
    </row>
    <row r="29" spans="1:44" ht="12.75" customHeight="1" x14ac:dyDescent="0.2">
      <c r="A29" s="10" t="s">
        <v>22</v>
      </c>
      <c r="B29" s="11">
        <v>2</v>
      </c>
      <c r="C29" s="11">
        <v>3</v>
      </c>
      <c r="D29" s="11">
        <v>3</v>
      </c>
      <c r="E29" s="46">
        <v>3</v>
      </c>
      <c r="F29" s="46">
        <v>2</v>
      </c>
      <c r="G29" s="11">
        <v>2</v>
      </c>
      <c r="H29" s="11">
        <v>1</v>
      </c>
      <c r="I29" s="11">
        <v>3</v>
      </c>
      <c r="J29" s="11">
        <v>1</v>
      </c>
      <c r="K29" s="11">
        <v>2</v>
      </c>
      <c r="L29" s="11">
        <v>2</v>
      </c>
      <c r="M29" s="11">
        <v>3</v>
      </c>
      <c r="N29" s="11">
        <v>3</v>
      </c>
      <c r="O29" s="11">
        <v>2</v>
      </c>
      <c r="P29" s="11">
        <v>3</v>
      </c>
      <c r="Q29" s="11">
        <v>2</v>
      </c>
      <c r="R29" s="11">
        <v>3</v>
      </c>
      <c r="S29" s="11">
        <v>1</v>
      </c>
      <c r="T29" s="11">
        <v>3</v>
      </c>
      <c r="U29" s="11">
        <v>1</v>
      </c>
      <c r="V29" s="11">
        <v>1</v>
      </c>
      <c r="W29" s="11">
        <v>3</v>
      </c>
      <c r="X29" s="11">
        <v>2</v>
      </c>
      <c r="Y29" s="11">
        <v>3</v>
      </c>
      <c r="Z29" s="11">
        <v>3</v>
      </c>
      <c r="AA29" s="11">
        <v>2</v>
      </c>
      <c r="AB29" s="11" t="s">
        <v>63</v>
      </c>
      <c r="AC29" s="11">
        <f>AB30</f>
        <v>3</v>
      </c>
      <c r="AD29" s="11">
        <f>AB31</f>
        <v>3</v>
      </c>
      <c r="AE29" s="11">
        <f>AB32</f>
        <v>3</v>
      </c>
      <c r="AF29" s="11">
        <f>AB33</f>
        <v>2</v>
      </c>
      <c r="AG29" s="11">
        <f>AB34</f>
        <v>2</v>
      </c>
      <c r="AH29" s="11">
        <f>AB35</f>
        <v>2</v>
      </c>
      <c r="AI29" s="11">
        <f>AB36</f>
        <v>2</v>
      </c>
      <c r="AJ29" s="11">
        <f>AB37</f>
        <v>3</v>
      </c>
      <c r="AK29" s="11">
        <f>AB38</f>
        <v>2</v>
      </c>
      <c r="AL29" s="11">
        <f>AB39</f>
        <v>2</v>
      </c>
      <c r="AM29" s="11">
        <f>AB40</f>
        <v>2</v>
      </c>
      <c r="AN29" s="11">
        <f>AB41</f>
        <v>3</v>
      </c>
      <c r="AO29" s="11">
        <f>AB42</f>
        <v>3</v>
      </c>
      <c r="AP29" s="11">
        <f>AB43</f>
        <v>2</v>
      </c>
      <c r="AQ29" s="11">
        <f>AB44</f>
        <v>3</v>
      </c>
      <c r="AR29" s="42">
        <f>AB45</f>
        <v>3</v>
      </c>
    </row>
    <row r="30" spans="1:44" ht="12.75" customHeight="1" x14ac:dyDescent="0.2">
      <c r="A30" s="10" t="s">
        <v>53</v>
      </c>
      <c r="B30" s="11">
        <v>4</v>
      </c>
      <c r="C30" s="11">
        <v>4</v>
      </c>
      <c r="D30" s="11">
        <v>4</v>
      </c>
      <c r="E30" s="46">
        <v>4</v>
      </c>
      <c r="F30" s="46">
        <v>3</v>
      </c>
      <c r="G30" s="11">
        <v>3</v>
      </c>
      <c r="H30" s="11">
        <v>3</v>
      </c>
      <c r="I30" s="11">
        <v>4</v>
      </c>
      <c r="J30" s="11">
        <v>3</v>
      </c>
      <c r="K30" s="11">
        <v>4</v>
      </c>
      <c r="L30" s="11">
        <v>3</v>
      </c>
      <c r="M30" s="11">
        <v>4</v>
      </c>
      <c r="N30" s="11">
        <v>4</v>
      </c>
      <c r="O30" s="11">
        <v>4</v>
      </c>
      <c r="P30" s="11">
        <v>4</v>
      </c>
      <c r="Q30" s="11">
        <v>3</v>
      </c>
      <c r="R30" s="11">
        <v>4</v>
      </c>
      <c r="S30" s="11">
        <v>3</v>
      </c>
      <c r="T30" s="11">
        <v>4</v>
      </c>
      <c r="U30" s="11">
        <v>3</v>
      </c>
      <c r="V30" s="11">
        <v>3</v>
      </c>
      <c r="W30" s="11">
        <v>4</v>
      </c>
      <c r="X30" s="11">
        <v>3</v>
      </c>
      <c r="Y30" s="11">
        <v>4</v>
      </c>
      <c r="Z30" s="11">
        <v>4</v>
      </c>
      <c r="AA30" s="11">
        <v>3</v>
      </c>
      <c r="AB30" s="11">
        <v>3</v>
      </c>
      <c r="AC30" s="11" t="s">
        <v>63</v>
      </c>
      <c r="AD30" s="11">
        <f>AC31</f>
        <v>4</v>
      </c>
      <c r="AE30" s="11">
        <f>AC32</f>
        <v>4</v>
      </c>
      <c r="AF30" s="11">
        <f>AC33</f>
        <v>3</v>
      </c>
      <c r="AG30" s="11">
        <f>AC34</f>
        <v>4</v>
      </c>
      <c r="AH30" s="11">
        <f>AC35</f>
        <v>3</v>
      </c>
      <c r="AI30" s="11">
        <f>AC36</f>
        <v>3</v>
      </c>
      <c r="AJ30" s="11">
        <f>AC37</f>
        <v>4</v>
      </c>
      <c r="AK30" s="11">
        <f>AC38</f>
        <v>3</v>
      </c>
      <c r="AL30" s="11">
        <f>AC39</f>
        <v>3</v>
      </c>
      <c r="AM30" s="11">
        <f>AC40</f>
        <v>2</v>
      </c>
      <c r="AN30" s="11">
        <f>AC41</f>
        <v>4</v>
      </c>
      <c r="AO30" s="11">
        <f>AC42</f>
        <v>4</v>
      </c>
      <c r="AP30" s="11">
        <f>AC43</f>
        <v>3</v>
      </c>
      <c r="AQ30" s="11">
        <f>AC44</f>
        <v>4</v>
      </c>
      <c r="AR30" s="42">
        <f>AC45</f>
        <v>4</v>
      </c>
    </row>
    <row r="31" spans="1:44" ht="12.75" customHeight="1" x14ac:dyDescent="0.2">
      <c r="A31" s="10" t="s">
        <v>23</v>
      </c>
      <c r="B31" s="11">
        <v>4</v>
      </c>
      <c r="C31" s="11">
        <v>4</v>
      </c>
      <c r="D31" s="11">
        <v>4</v>
      </c>
      <c r="E31" s="46">
        <v>4</v>
      </c>
      <c r="F31" s="46">
        <v>3</v>
      </c>
      <c r="G31" s="11">
        <v>3</v>
      </c>
      <c r="H31" s="11">
        <v>2</v>
      </c>
      <c r="I31" s="11">
        <v>4</v>
      </c>
      <c r="J31" s="11">
        <v>2</v>
      </c>
      <c r="K31" s="11">
        <v>4</v>
      </c>
      <c r="L31" s="11">
        <v>3</v>
      </c>
      <c r="M31" s="11">
        <v>4</v>
      </c>
      <c r="N31" s="11">
        <v>4</v>
      </c>
      <c r="O31" s="11">
        <v>4</v>
      </c>
      <c r="P31" s="11">
        <v>4</v>
      </c>
      <c r="Q31" s="11">
        <v>2</v>
      </c>
      <c r="R31" s="11">
        <v>4</v>
      </c>
      <c r="S31" s="11">
        <v>3</v>
      </c>
      <c r="T31" s="11">
        <v>4</v>
      </c>
      <c r="U31" s="11">
        <v>3</v>
      </c>
      <c r="V31" s="11">
        <v>1</v>
      </c>
      <c r="W31" s="11">
        <v>4</v>
      </c>
      <c r="X31" s="11">
        <v>3</v>
      </c>
      <c r="Y31" s="11">
        <v>2</v>
      </c>
      <c r="Z31" s="11">
        <v>4</v>
      </c>
      <c r="AA31" s="11">
        <v>3</v>
      </c>
      <c r="AB31" s="11">
        <v>3</v>
      </c>
      <c r="AC31" s="11">
        <v>4</v>
      </c>
      <c r="AD31" s="11" t="s">
        <v>63</v>
      </c>
      <c r="AE31" s="11">
        <f>AD32</f>
        <v>4</v>
      </c>
      <c r="AF31" s="11">
        <f>AD33</f>
        <v>3</v>
      </c>
      <c r="AG31" s="11">
        <f>AD34</f>
        <v>4</v>
      </c>
      <c r="AH31" s="11">
        <f>AD35</f>
        <v>3</v>
      </c>
      <c r="AI31" s="11">
        <f>AD36</f>
        <v>3</v>
      </c>
      <c r="AJ31" s="11">
        <f>AD37</f>
        <v>4</v>
      </c>
      <c r="AK31" s="11">
        <f>AD38</f>
        <v>3</v>
      </c>
      <c r="AL31" s="11">
        <f>AD39</f>
        <v>3</v>
      </c>
      <c r="AM31" s="11">
        <f>AD40</f>
        <v>3</v>
      </c>
      <c r="AN31" s="11">
        <f>AD41</f>
        <v>4</v>
      </c>
      <c r="AO31" s="11">
        <f>AD42</f>
        <v>4</v>
      </c>
      <c r="AP31" s="11">
        <f>AD43</f>
        <v>3</v>
      </c>
      <c r="AQ31" s="11">
        <f>AD44</f>
        <v>4</v>
      </c>
      <c r="AR31" s="42">
        <f>AD45</f>
        <v>4</v>
      </c>
    </row>
    <row r="32" spans="1:44" ht="12.75" customHeight="1" x14ac:dyDescent="0.2">
      <c r="A32" s="10" t="s">
        <v>40</v>
      </c>
      <c r="B32" s="11">
        <v>4</v>
      </c>
      <c r="C32" s="11">
        <v>4</v>
      </c>
      <c r="D32" s="11">
        <v>4</v>
      </c>
      <c r="E32" s="46">
        <v>4</v>
      </c>
      <c r="F32" s="46">
        <v>3</v>
      </c>
      <c r="G32" s="11">
        <v>3</v>
      </c>
      <c r="H32" s="11">
        <v>2</v>
      </c>
      <c r="I32" s="11">
        <v>4</v>
      </c>
      <c r="J32" s="11">
        <v>2</v>
      </c>
      <c r="K32" s="11">
        <v>4</v>
      </c>
      <c r="L32" s="11">
        <v>3</v>
      </c>
      <c r="M32" s="11">
        <v>4</v>
      </c>
      <c r="N32" s="11">
        <v>4</v>
      </c>
      <c r="O32" s="11">
        <v>4</v>
      </c>
      <c r="P32" s="11">
        <v>1</v>
      </c>
      <c r="Q32" s="11">
        <v>2</v>
      </c>
      <c r="R32" s="11">
        <v>4</v>
      </c>
      <c r="S32" s="11">
        <v>3</v>
      </c>
      <c r="T32" s="11">
        <v>4</v>
      </c>
      <c r="U32" s="11">
        <v>3</v>
      </c>
      <c r="V32" s="11">
        <v>3</v>
      </c>
      <c r="W32" s="11">
        <v>4</v>
      </c>
      <c r="X32" s="11">
        <v>3</v>
      </c>
      <c r="Y32" s="11">
        <v>4</v>
      </c>
      <c r="Z32" s="11">
        <v>4</v>
      </c>
      <c r="AA32" s="11">
        <v>3</v>
      </c>
      <c r="AB32" s="11">
        <v>3</v>
      </c>
      <c r="AC32" s="11">
        <v>4</v>
      </c>
      <c r="AD32" s="11">
        <v>4</v>
      </c>
      <c r="AE32" s="11" t="s">
        <v>63</v>
      </c>
      <c r="AF32" s="11">
        <f>AE33</f>
        <v>3</v>
      </c>
      <c r="AG32" s="11">
        <f>AE34</f>
        <v>4</v>
      </c>
      <c r="AH32" s="11">
        <f>AE35</f>
        <v>3</v>
      </c>
      <c r="AI32" s="11">
        <f>AE36</f>
        <v>3</v>
      </c>
      <c r="AJ32" s="11">
        <f>AE37</f>
        <v>4</v>
      </c>
      <c r="AK32" s="11">
        <f>AE38</f>
        <v>3</v>
      </c>
      <c r="AL32" s="11">
        <f>AE39</f>
        <v>3</v>
      </c>
      <c r="AM32" s="11">
        <f>AE40</f>
        <v>3</v>
      </c>
      <c r="AN32" s="11">
        <f>AE41</f>
        <v>4</v>
      </c>
      <c r="AO32" s="11">
        <f>AE42</f>
        <v>4</v>
      </c>
      <c r="AP32" s="11">
        <f>AE43</f>
        <v>3</v>
      </c>
      <c r="AQ32" s="11">
        <f>AE44</f>
        <v>4</v>
      </c>
      <c r="AR32" s="42">
        <f>AE45</f>
        <v>4</v>
      </c>
    </row>
    <row r="33" spans="1:46" ht="12.75" customHeight="1" x14ac:dyDescent="0.2">
      <c r="A33" s="10" t="s">
        <v>61</v>
      </c>
      <c r="B33" s="11">
        <v>2</v>
      </c>
      <c r="C33" s="11">
        <v>3</v>
      </c>
      <c r="D33" s="11">
        <v>3</v>
      </c>
      <c r="E33" s="46">
        <v>3</v>
      </c>
      <c r="F33" s="46">
        <v>2</v>
      </c>
      <c r="G33" s="11">
        <v>2</v>
      </c>
      <c r="H33" s="11">
        <v>1</v>
      </c>
      <c r="I33" s="11">
        <v>3</v>
      </c>
      <c r="J33" s="11">
        <v>1</v>
      </c>
      <c r="K33" s="11">
        <v>2</v>
      </c>
      <c r="L33" s="11">
        <v>2</v>
      </c>
      <c r="M33" s="11">
        <v>3</v>
      </c>
      <c r="N33" s="11">
        <v>3</v>
      </c>
      <c r="O33" s="11">
        <v>2</v>
      </c>
      <c r="P33" s="11">
        <v>3</v>
      </c>
      <c r="Q33" s="11">
        <v>1</v>
      </c>
      <c r="R33" s="11">
        <v>3</v>
      </c>
      <c r="S33" s="11">
        <v>2</v>
      </c>
      <c r="T33" s="11">
        <v>3</v>
      </c>
      <c r="U33" s="11">
        <v>2</v>
      </c>
      <c r="V33" s="11">
        <v>2</v>
      </c>
      <c r="W33" s="11">
        <v>3</v>
      </c>
      <c r="X33" s="11">
        <v>2</v>
      </c>
      <c r="Y33" s="11">
        <v>3</v>
      </c>
      <c r="Z33" s="11">
        <v>3</v>
      </c>
      <c r="AA33" s="11">
        <v>1</v>
      </c>
      <c r="AB33" s="11">
        <v>2</v>
      </c>
      <c r="AC33" s="11">
        <v>3</v>
      </c>
      <c r="AD33" s="11">
        <v>3</v>
      </c>
      <c r="AE33" s="11">
        <v>3</v>
      </c>
      <c r="AF33" s="11" t="s">
        <v>63</v>
      </c>
      <c r="AG33" s="11">
        <f>AF34</f>
        <v>2</v>
      </c>
      <c r="AH33" s="11">
        <f>AF35</f>
        <v>2</v>
      </c>
      <c r="AI33" s="11">
        <f>AF36</f>
        <v>2</v>
      </c>
      <c r="AJ33" s="11">
        <f>AF37</f>
        <v>3</v>
      </c>
      <c r="AK33" s="11">
        <f>AF38</f>
        <v>2</v>
      </c>
      <c r="AL33" s="11">
        <f>AF39</f>
        <v>2</v>
      </c>
      <c r="AM33" s="11">
        <f>AF40</f>
        <v>1</v>
      </c>
      <c r="AN33" s="11">
        <f>AF41</f>
        <v>3</v>
      </c>
      <c r="AO33" s="11">
        <f>AF42</f>
        <v>3</v>
      </c>
      <c r="AP33" s="11">
        <f>AF43</f>
        <v>2</v>
      </c>
      <c r="AQ33" s="11">
        <f>AF44</f>
        <v>3</v>
      </c>
      <c r="AR33" s="42">
        <f>AF45</f>
        <v>3</v>
      </c>
    </row>
    <row r="34" spans="1:46" ht="12.75" customHeight="1" x14ac:dyDescent="0.2">
      <c r="A34" s="10" t="s">
        <v>34</v>
      </c>
      <c r="B34" s="11">
        <v>3</v>
      </c>
      <c r="C34" s="11">
        <v>4</v>
      </c>
      <c r="D34" s="11">
        <v>4</v>
      </c>
      <c r="E34" s="46">
        <v>4</v>
      </c>
      <c r="F34" s="46">
        <v>3</v>
      </c>
      <c r="G34" s="11">
        <v>3</v>
      </c>
      <c r="H34" s="11">
        <v>2</v>
      </c>
      <c r="I34" s="11">
        <v>4</v>
      </c>
      <c r="J34" s="11">
        <v>1</v>
      </c>
      <c r="K34" s="11">
        <v>3</v>
      </c>
      <c r="L34" s="11">
        <v>3</v>
      </c>
      <c r="M34" s="11">
        <v>4</v>
      </c>
      <c r="N34" s="11">
        <v>4</v>
      </c>
      <c r="O34" s="11">
        <v>3</v>
      </c>
      <c r="P34" s="11">
        <v>4</v>
      </c>
      <c r="Q34" s="11">
        <v>2</v>
      </c>
      <c r="R34" s="11">
        <v>2</v>
      </c>
      <c r="S34" s="11">
        <v>2</v>
      </c>
      <c r="T34" s="11">
        <v>4</v>
      </c>
      <c r="U34" s="11">
        <v>2</v>
      </c>
      <c r="V34" s="11">
        <v>2</v>
      </c>
      <c r="W34" s="11">
        <v>4</v>
      </c>
      <c r="X34" s="11">
        <v>3</v>
      </c>
      <c r="Y34" s="11">
        <v>4</v>
      </c>
      <c r="Z34" s="11">
        <v>4</v>
      </c>
      <c r="AA34" s="11">
        <v>2</v>
      </c>
      <c r="AB34" s="11">
        <v>2</v>
      </c>
      <c r="AC34" s="11">
        <v>4</v>
      </c>
      <c r="AD34" s="11">
        <v>4</v>
      </c>
      <c r="AE34" s="11">
        <v>4</v>
      </c>
      <c r="AF34" s="11">
        <v>2</v>
      </c>
      <c r="AG34" s="11" t="s">
        <v>63</v>
      </c>
      <c r="AH34" s="11">
        <f>AG35</f>
        <v>3</v>
      </c>
      <c r="AI34" s="11">
        <f>AG36</f>
        <v>3</v>
      </c>
      <c r="AJ34" s="11">
        <f>AG37</f>
        <v>4</v>
      </c>
      <c r="AK34" s="11">
        <f>AG38</f>
        <v>3</v>
      </c>
      <c r="AL34" s="11">
        <f>AG39</f>
        <v>3</v>
      </c>
      <c r="AM34" s="11">
        <f>AG40</f>
        <v>2</v>
      </c>
      <c r="AN34" s="11">
        <f>AG41</f>
        <v>4</v>
      </c>
      <c r="AO34" s="11">
        <f>AG42</f>
        <v>4</v>
      </c>
      <c r="AP34" s="11">
        <f>AG43</f>
        <v>3</v>
      </c>
      <c r="AQ34" s="11">
        <f>AG44</f>
        <v>4</v>
      </c>
      <c r="AR34" s="42">
        <f>AG45</f>
        <v>4</v>
      </c>
    </row>
    <row r="35" spans="1:46" ht="12.75" customHeight="1" x14ac:dyDescent="0.2">
      <c r="A35" s="10" t="s">
        <v>136</v>
      </c>
      <c r="B35" s="11">
        <v>3</v>
      </c>
      <c r="C35" s="11">
        <v>3</v>
      </c>
      <c r="D35" s="11">
        <v>3</v>
      </c>
      <c r="E35" s="46">
        <v>3</v>
      </c>
      <c r="F35" s="46">
        <v>2</v>
      </c>
      <c r="G35" s="11">
        <v>2</v>
      </c>
      <c r="H35" s="11">
        <v>1</v>
      </c>
      <c r="I35" s="11">
        <v>3</v>
      </c>
      <c r="J35" s="11">
        <v>1</v>
      </c>
      <c r="K35" s="11">
        <v>3</v>
      </c>
      <c r="L35" s="11">
        <v>2</v>
      </c>
      <c r="M35" s="11">
        <v>3</v>
      </c>
      <c r="N35" s="11">
        <v>3</v>
      </c>
      <c r="O35" s="11">
        <v>3</v>
      </c>
      <c r="P35" s="11">
        <v>3</v>
      </c>
      <c r="Q35" s="11">
        <v>2</v>
      </c>
      <c r="R35" s="11">
        <v>3</v>
      </c>
      <c r="S35" s="11">
        <v>2</v>
      </c>
      <c r="T35" s="11">
        <v>3</v>
      </c>
      <c r="U35" s="11">
        <v>2</v>
      </c>
      <c r="V35" s="11">
        <v>2</v>
      </c>
      <c r="W35" s="11">
        <v>3</v>
      </c>
      <c r="X35" s="11">
        <v>2</v>
      </c>
      <c r="Y35" s="11">
        <v>3</v>
      </c>
      <c r="Z35" s="11">
        <v>3</v>
      </c>
      <c r="AA35" s="11">
        <v>2</v>
      </c>
      <c r="AB35" s="11">
        <v>2</v>
      </c>
      <c r="AC35" s="11">
        <v>3</v>
      </c>
      <c r="AD35" s="11">
        <v>3</v>
      </c>
      <c r="AE35" s="11">
        <v>3</v>
      </c>
      <c r="AF35" s="11">
        <v>2</v>
      </c>
      <c r="AG35" s="11">
        <v>3</v>
      </c>
      <c r="AH35" s="11" t="s">
        <v>63</v>
      </c>
      <c r="AI35" s="11">
        <f>AH36</f>
        <v>2</v>
      </c>
      <c r="AJ35" s="11">
        <f>AH37</f>
        <v>3</v>
      </c>
      <c r="AK35" s="11">
        <f>AH38</f>
        <v>2</v>
      </c>
      <c r="AL35" s="11">
        <f>AH39</f>
        <v>2</v>
      </c>
      <c r="AM35" s="11">
        <f>AH40</f>
        <v>2</v>
      </c>
      <c r="AN35" s="11">
        <f>AH41</f>
        <v>3</v>
      </c>
      <c r="AO35" s="11">
        <f>AH42</f>
        <v>3</v>
      </c>
      <c r="AP35" s="11">
        <f>AH43</f>
        <v>2</v>
      </c>
      <c r="AQ35" s="11">
        <f>AH44</f>
        <v>3</v>
      </c>
      <c r="AR35" s="42">
        <f>AH45</f>
        <v>3</v>
      </c>
    </row>
    <row r="36" spans="1:46" ht="12.75" customHeight="1" x14ac:dyDescent="0.2">
      <c r="A36" s="10" t="s">
        <v>24</v>
      </c>
      <c r="B36" s="11">
        <v>3</v>
      </c>
      <c r="C36" s="11">
        <v>3</v>
      </c>
      <c r="D36" s="11">
        <v>3</v>
      </c>
      <c r="E36" s="46">
        <v>3</v>
      </c>
      <c r="F36" s="46">
        <v>2</v>
      </c>
      <c r="G36" s="11">
        <v>2</v>
      </c>
      <c r="H36" s="11">
        <v>1</v>
      </c>
      <c r="I36" s="11">
        <v>3</v>
      </c>
      <c r="J36" s="11">
        <v>1</v>
      </c>
      <c r="K36" s="11">
        <v>3</v>
      </c>
      <c r="L36" s="11">
        <v>2</v>
      </c>
      <c r="M36" s="11">
        <v>3</v>
      </c>
      <c r="N36" s="11">
        <v>3</v>
      </c>
      <c r="O36" s="11">
        <v>3</v>
      </c>
      <c r="P36" s="11">
        <v>3</v>
      </c>
      <c r="Q36" s="11">
        <v>2</v>
      </c>
      <c r="R36" s="11">
        <v>3</v>
      </c>
      <c r="S36" s="11">
        <v>2</v>
      </c>
      <c r="T36" s="11">
        <v>3</v>
      </c>
      <c r="U36" s="11">
        <v>2</v>
      </c>
      <c r="V36" s="11">
        <v>2</v>
      </c>
      <c r="W36" s="11">
        <v>3</v>
      </c>
      <c r="X36" s="11">
        <v>1</v>
      </c>
      <c r="Y36" s="11">
        <v>3</v>
      </c>
      <c r="Z36" s="11">
        <v>3</v>
      </c>
      <c r="AA36" s="11">
        <v>2</v>
      </c>
      <c r="AB36" s="11">
        <v>2</v>
      </c>
      <c r="AC36" s="11">
        <v>3</v>
      </c>
      <c r="AD36" s="11">
        <v>3</v>
      </c>
      <c r="AE36" s="11">
        <v>3</v>
      </c>
      <c r="AF36" s="11">
        <v>2</v>
      </c>
      <c r="AG36" s="11">
        <v>3</v>
      </c>
      <c r="AH36" s="11">
        <v>2</v>
      </c>
      <c r="AI36" s="11" t="s">
        <v>63</v>
      </c>
      <c r="AJ36" s="11">
        <f>AI37</f>
        <v>3</v>
      </c>
      <c r="AK36" s="11">
        <f>AI38</f>
        <v>2</v>
      </c>
      <c r="AL36" s="11">
        <f>AI39</f>
        <v>2</v>
      </c>
      <c r="AM36" s="11">
        <f>AI40</f>
        <v>2</v>
      </c>
      <c r="AN36" s="11">
        <f>AI41</f>
        <v>3</v>
      </c>
      <c r="AO36" s="11">
        <f>AI42</f>
        <v>3</v>
      </c>
      <c r="AP36" s="11">
        <f>AI43</f>
        <v>1</v>
      </c>
      <c r="AQ36" s="216">
        <f>AI44</f>
        <v>3</v>
      </c>
      <c r="AR36" s="217">
        <f>AI45</f>
        <v>3</v>
      </c>
      <c r="AS36" s="218"/>
      <c r="AT36" s="218"/>
    </row>
    <row r="37" spans="1:46" ht="12.75" customHeight="1" x14ac:dyDescent="0.2">
      <c r="A37" s="10" t="s">
        <v>25</v>
      </c>
      <c r="B37" s="11">
        <v>4</v>
      </c>
      <c r="C37" s="11">
        <v>4</v>
      </c>
      <c r="D37" s="11">
        <v>4</v>
      </c>
      <c r="E37" s="46">
        <v>4</v>
      </c>
      <c r="F37" s="46">
        <v>3</v>
      </c>
      <c r="G37" s="11">
        <v>3</v>
      </c>
      <c r="H37" s="11">
        <v>2</v>
      </c>
      <c r="I37" s="11">
        <v>4</v>
      </c>
      <c r="J37" s="11">
        <v>2</v>
      </c>
      <c r="K37" s="11">
        <v>4</v>
      </c>
      <c r="L37" s="11">
        <v>3</v>
      </c>
      <c r="M37" s="11">
        <v>4</v>
      </c>
      <c r="N37" s="11">
        <v>4</v>
      </c>
      <c r="O37" s="11">
        <v>4</v>
      </c>
      <c r="P37" s="11">
        <v>3</v>
      </c>
      <c r="Q37" s="11">
        <v>1</v>
      </c>
      <c r="R37" s="11">
        <v>4</v>
      </c>
      <c r="S37" s="11">
        <v>3</v>
      </c>
      <c r="T37" s="11">
        <v>4</v>
      </c>
      <c r="U37" s="11">
        <v>3</v>
      </c>
      <c r="V37" s="11">
        <v>3</v>
      </c>
      <c r="W37" s="11">
        <v>4</v>
      </c>
      <c r="X37" s="11">
        <v>3</v>
      </c>
      <c r="Y37" s="11">
        <v>4</v>
      </c>
      <c r="Z37" s="11">
        <v>4</v>
      </c>
      <c r="AA37" s="11">
        <v>3</v>
      </c>
      <c r="AB37" s="11">
        <v>3</v>
      </c>
      <c r="AC37" s="11">
        <v>4</v>
      </c>
      <c r="AD37" s="11">
        <v>4</v>
      </c>
      <c r="AE37" s="11">
        <v>4</v>
      </c>
      <c r="AF37" s="11">
        <v>3</v>
      </c>
      <c r="AG37" s="11">
        <v>4</v>
      </c>
      <c r="AH37" s="11">
        <v>3</v>
      </c>
      <c r="AI37" s="11">
        <v>3</v>
      </c>
      <c r="AJ37" s="11" t="s">
        <v>63</v>
      </c>
      <c r="AK37" s="11">
        <f>AJ38</f>
        <v>3</v>
      </c>
      <c r="AL37" s="11">
        <f>AJ39</f>
        <v>3</v>
      </c>
      <c r="AM37" s="11">
        <f>AJ40</f>
        <v>3</v>
      </c>
      <c r="AN37" s="11">
        <f>AJ41</f>
        <v>4</v>
      </c>
      <c r="AO37" s="11">
        <f>AJ42</f>
        <v>4</v>
      </c>
      <c r="AP37" s="11">
        <f>AJ43</f>
        <v>3</v>
      </c>
      <c r="AQ37" s="216">
        <f>AJ44</f>
        <v>4</v>
      </c>
      <c r="AR37" s="217">
        <f>AJ45</f>
        <v>4</v>
      </c>
      <c r="AS37" s="218"/>
      <c r="AT37" s="218"/>
    </row>
    <row r="38" spans="1:46" ht="12.75" customHeight="1" x14ac:dyDescent="0.2">
      <c r="A38" s="10" t="s">
        <v>55</v>
      </c>
      <c r="B38" s="11">
        <v>3</v>
      </c>
      <c r="C38" s="11">
        <v>3</v>
      </c>
      <c r="D38" s="11">
        <v>3</v>
      </c>
      <c r="E38" s="46">
        <v>3</v>
      </c>
      <c r="F38" s="46">
        <v>2</v>
      </c>
      <c r="G38" s="11">
        <v>2</v>
      </c>
      <c r="H38" s="11">
        <v>1</v>
      </c>
      <c r="I38" s="11">
        <v>3</v>
      </c>
      <c r="J38" s="11">
        <v>1</v>
      </c>
      <c r="K38" s="11">
        <v>3</v>
      </c>
      <c r="L38" s="11">
        <v>2</v>
      </c>
      <c r="M38" s="11">
        <v>3</v>
      </c>
      <c r="N38" s="11">
        <v>3</v>
      </c>
      <c r="O38" s="11">
        <v>3</v>
      </c>
      <c r="P38" s="11">
        <v>3</v>
      </c>
      <c r="Q38" s="11">
        <v>2</v>
      </c>
      <c r="R38" s="11">
        <v>1</v>
      </c>
      <c r="S38" s="11">
        <v>2</v>
      </c>
      <c r="T38" s="11">
        <v>3</v>
      </c>
      <c r="U38" s="11">
        <v>2</v>
      </c>
      <c r="V38" s="11">
        <v>2</v>
      </c>
      <c r="W38" s="11">
        <v>3</v>
      </c>
      <c r="X38" s="11">
        <v>2</v>
      </c>
      <c r="Y38" s="11">
        <v>3</v>
      </c>
      <c r="Z38" s="11">
        <v>3</v>
      </c>
      <c r="AA38" s="11">
        <v>2</v>
      </c>
      <c r="AB38" s="11">
        <v>2</v>
      </c>
      <c r="AC38" s="11">
        <v>3</v>
      </c>
      <c r="AD38" s="11">
        <v>3</v>
      </c>
      <c r="AE38" s="11">
        <v>3</v>
      </c>
      <c r="AF38" s="11">
        <v>2</v>
      </c>
      <c r="AG38" s="11">
        <v>3</v>
      </c>
      <c r="AH38" s="11">
        <v>2</v>
      </c>
      <c r="AI38" s="11">
        <v>2</v>
      </c>
      <c r="AJ38" s="11">
        <v>3</v>
      </c>
      <c r="AK38" s="11" t="s">
        <v>63</v>
      </c>
      <c r="AL38" s="11">
        <f>AK39</f>
        <v>2</v>
      </c>
      <c r="AM38" s="11">
        <f>AK40</f>
        <v>2</v>
      </c>
      <c r="AN38" s="11">
        <f>AK41</f>
        <v>3</v>
      </c>
      <c r="AO38" s="11">
        <f>AK42</f>
        <v>3</v>
      </c>
      <c r="AP38" s="11">
        <f>AK43</f>
        <v>1</v>
      </c>
      <c r="AQ38" s="216">
        <f>AK44</f>
        <v>3</v>
      </c>
      <c r="AR38" s="217">
        <f>AK45</f>
        <v>3</v>
      </c>
      <c r="AS38" s="218"/>
      <c r="AT38" s="218"/>
    </row>
    <row r="39" spans="1:46" ht="12.75" customHeight="1" x14ac:dyDescent="0.2">
      <c r="A39" s="10" t="s">
        <v>26</v>
      </c>
      <c r="B39" s="11">
        <v>3</v>
      </c>
      <c r="C39" s="11">
        <v>1</v>
      </c>
      <c r="D39" s="11">
        <v>3</v>
      </c>
      <c r="E39" s="46">
        <v>3</v>
      </c>
      <c r="F39" s="46">
        <v>1</v>
      </c>
      <c r="G39" s="11">
        <v>1</v>
      </c>
      <c r="H39" s="11">
        <v>1</v>
      </c>
      <c r="I39" s="11">
        <v>3</v>
      </c>
      <c r="J39" s="11">
        <v>1</v>
      </c>
      <c r="K39" s="11">
        <v>3</v>
      </c>
      <c r="L39" s="11">
        <v>1</v>
      </c>
      <c r="M39" s="11">
        <v>3</v>
      </c>
      <c r="N39" s="11">
        <v>3</v>
      </c>
      <c r="O39" s="11">
        <v>3</v>
      </c>
      <c r="P39" s="11">
        <v>3</v>
      </c>
      <c r="Q39" s="11">
        <v>2</v>
      </c>
      <c r="R39" s="11">
        <v>3</v>
      </c>
      <c r="S39" s="11">
        <v>2</v>
      </c>
      <c r="T39" s="11">
        <v>3</v>
      </c>
      <c r="U39" s="11">
        <v>2</v>
      </c>
      <c r="V39" s="11">
        <v>2</v>
      </c>
      <c r="W39" s="11">
        <v>2</v>
      </c>
      <c r="X39" s="11">
        <v>2</v>
      </c>
      <c r="Y39" s="11">
        <v>3</v>
      </c>
      <c r="Z39" s="11">
        <v>3</v>
      </c>
      <c r="AA39" s="11">
        <v>2</v>
      </c>
      <c r="AB39" s="11">
        <v>2</v>
      </c>
      <c r="AC39" s="11">
        <v>3</v>
      </c>
      <c r="AD39" s="11">
        <v>3</v>
      </c>
      <c r="AE39" s="11">
        <v>3</v>
      </c>
      <c r="AF39" s="11">
        <v>2</v>
      </c>
      <c r="AG39" s="11">
        <v>3</v>
      </c>
      <c r="AH39" s="11">
        <v>2</v>
      </c>
      <c r="AI39" s="11">
        <v>2</v>
      </c>
      <c r="AJ39" s="11">
        <v>3</v>
      </c>
      <c r="AK39" s="11">
        <v>2</v>
      </c>
      <c r="AL39" s="11" t="s">
        <v>63</v>
      </c>
      <c r="AM39" s="11">
        <f>AL40</f>
        <v>2</v>
      </c>
      <c r="AN39" s="11">
        <f>AL41</f>
        <v>3</v>
      </c>
      <c r="AO39" s="11">
        <f>AL42</f>
        <v>3</v>
      </c>
      <c r="AP39" s="11">
        <f>AL43</f>
        <v>2</v>
      </c>
      <c r="AQ39" s="11">
        <f>AL44</f>
        <v>3</v>
      </c>
      <c r="AR39" s="14">
        <f>AL45</f>
        <v>3</v>
      </c>
    </row>
    <row r="40" spans="1:46" ht="12.75" customHeight="1" x14ac:dyDescent="0.2">
      <c r="A40" s="10" t="s">
        <v>27</v>
      </c>
      <c r="B40" s="11">
        <v>2</v>
      </c>
      <c r="C40" s="11">
        <v>3</v>
      </c>
      <c r="D40" s="11">
        <v>3</v>
      </c>
      <c r="E40" s="46">
        <v>3</v>
      </c>
      <c r="F40" s="46">
        <v>2</v>
      </c>
      <c r="G40" s="11">
        <v>2</v>
      </c>
      <c r="H40" s="11">
        <v>1</v>
      </c>
      <c r="I40" s="11">
        <v>2</v>
      </c>
      <c r="J40" s="11">
        <v>1</v>
      </c>
      <c r="K40" s="11">
        <v>2</v>
      </c>
      <c r="L40" s="11">
        <v>2</v>
      </c>
      <c r="M40" s="11">
        <v>3</v>
      </c>
      <c r="N40" s="11">
        <v>3</v>
      </c>
      <c r="O40" s="11">
        <v>2</v>
      </c>
      <c r="P40" s="11">
        <v>3</v>
      </c>
      <c r="Q40" s="11">
        <v>1</v>
      </c>
      <c r="R40" s="11">
        <v>3</v>
      </c>
      <c r="S40" s="11">
        <v>2</v>
      </c>
      <c r="T40" s="11">
        <v>3</v>
      </c>
      <c r="U40" s="11">
        <v>2</v>
      </c>
      <c r="V40" s="11">
        <v>2</v>
      </c>
      <c r="W40" s="11">
        <v>3</v>
      </c>
      <c r="X40" s="11">
        <v>2</v>
      </c>
      <c r="Y40" s="11">
        <v>3</v>
      </c>
      <c r="Z40" s="11">
        <v>3</v>
      </c>
      <c r="AA40" s="11">
        <v>2</v>
      </c>
      <c r="AB40" s="11">
        <v>2</v>
      </c>
      <c r="AC40" s="11">
        <v>2</v>
      </c>
      <c r="AD40" s="11">
        <v>3</v>
      </c>
      <c r="AE40" s="11">
        <v>3</v>
      </c>
      <c r="AF40" s="11">
        <v>1</v>
      </c>
      <c r="AG40" s="11">
        <v>2</v>
      </c>
      <c r="AH40" s="11">
        <v>2</v>
      </c>
      <c r="AI40" s="11">
        <v>2</v>
      </c>
      <c r="AJ40" s="11">
        <v>3</v>
      </c>
      <c r="AK40" s="11">
        <v>2</v>
      </c>
      <c r="AL40" s="11">
        <v>2</v>
      </c>
      <c r="AM40" s="11" t="s">
        <v>63</v>
      </c>
      <c r="AN40" s="11">
        <f>AM41</f>
        <v>3</v>
      </c>
      <c r="AO40" s="11">
        <f>AM42</f>
        <v>2</v>
      </c>
      <c r="AP40" s="11">
        <f>AM43</f>
        <v>2</v>
      </c>
      <c r="AQ40" s="11">
        <f>AM44</f>
        <v>3</v>
      </c>
      <c r="AR40" s="14">
        <f>AM45</f>
        <v>3</v>
      </c>
    </row>
    <row r="41" spans="1:46" ht="12.75" customHeight="1" x14ac:dyDescent="0.2">
      <c r="A41" s="10" t="s">
        <v>35</v>
      </c>
      <c r="B41" s="11">
        <v>4</v>
      </c>
      <c r="C41" s="11">
        <v>4</v>
      </c>
      <c r="D41" s="11">
        <v>4</v>
      </c>
      <c r="E41" s="46">
        <v>4</v>
      </c>
      <c r="F41" s="46">
        <v>3</v>
      </c>
      <c r="G41" s="11">
        <v>1</v>
      </c>
      <c r="H41" s="11">
        <v>2</v>
      </c>
      <c r="I41" s="11">
        <v>4</v>
      </c>
      <c r="J41" s="11">
        <v>2</v>
      </c>
      <c r="K41" s="11">
        <v>4</v>
      </c>
      <c r="L41" s="11">
        <v>2</v>
      </c>
      <c r="M41" s="11">
        <v>4</v>
      </c>
      <c r="N41" s="11">
        <v>4</v>
      </c>
      <c r="O41" s="11">
        <v>4</v>
      </c>
      <c r="P41" s="11">
        <v>4</v>
      </c>
      <c r="Q41" s="11">
        <v>3</v>
      </c>
      <c r="R41" s="11">
        <v>4</v>
      </c>
      <c r="S41" s="11">
        <v>3</v>
      </c>
      <c r="T41" s="11">
        <v>4</v>
      </c>
      <c r="U41" s="11">
        <v>3</v>
      </c>
      <c r="V41" s="11">
        <v>3</v>
      </c>
      <c r="W41" s="11">
        <v>4</v>
      </c>
      <c r="X41" s="11">
        <v>3</v>
      </c>
      <c r="Y41" s="11">
        <v>4</v>
      </c>
      <c r="Z41" s="11">
        <v>4</v>
      </c>
      <c r="AA41" s="11">
        <v>3</v>
      </c>
      <c r="AB41" s="11">
        <v>3</v>
      </c>
      <c r="AC41" s="11">
        <v>4</v>
      </c>
      <c r="AD41" s="11">
        <v>4</v>
      </c>
      <c r="AE41" s="11">
        <v>4</v>
      </c>
      <c r="AF41" s="11">
        <v>3</v>
      </c>
      <c r="AG41" s="11">
        <v>4</v>
      </c>
      <c r="AH41" s="11">
        <v>3</v>
      </c>
      <c r="AI41" s="11">
        <v>3</v>
      </c>
      <c r="AJ41" s="11">
        <v>4</v>
      </c>
      <c r="AK41" s="11">
        <v>3</v>
      </c>
      <c r="AL41" s="11">
        <v>3</v>
      </c>
      <c r="AM41" s="11">
        <v>3</v>
      </c>
      <c r="AN41" s="11" t="s">
        <v>63</v>
      </c>
      <c r="AO41" s="11">
        <f>AN42</f>
        <v>4</v>
      </c>
      <c r="AP41" s="11">
        <f>AN43</f>
        <v>3</v>
      </c>
      <c r="AQ41" s="11">
        <f>AN44</f>
        <v>4</v>
      </c>
      <c r="AR41" s="42">
        <f>AN45</f>
        <v>3</v>
      </c>
    </row>
    <row r="42" spans="1:46" ht="12.75" customHeight="1" x14ac:dyDescent="0.2">
      <c r="A42" s="10" t="s">
        <v>64</v>
      </c>
      <c r="B42" s="11">
        <v>4</v>
      </c>
      <c r="C42" s="11">
        <v>4</v>
      </c>
      <c r="D42" s="11">
        <v>4</v>
      </c>
      <c r="E42" s="46">
        <v>4</v>
      </c>
      <c r="F42" s="46">
        <v>3</v>
      </c>
      <c r="G42" s="11">
        <v>3</v>
      </c>
      <c r="H42" s="11">
        <v>3</v>
      </c>
      <c r="I42" s="11">
        <v>4</v>
      </c>
      <c r="J42" s="11">
        <v>3</v>
      </c>
      <c r="K42" s="11">
        <v>4</v>
      </c>
      <c r="L42" s="11">
        <v>3</v>
      </c>
      <c r="M42" s="11">
        <v>4</v>
      </c>
      <c r="N42" s="11">
        <v>4</v>
      </c>
      <c r="O42" s="11">
        <v>4</v>
      </c>
      <c r="P42" s="11">
        <v>4</v>
      </c>
      <c r="Q42" s="11">
        <v>3</v>
      </c>
      <c r="R42" s="11">
        <v>4</v>
      </c>
      <c r="S42" s="11">
        <v>3</v>
      </c>
      <c r="T42" s="11">
        <v>4</v>
      </c>
      <c r="U42" s="11">
        <v>3</v>
      </c>
      <c r="V42" s="11">
        <v>3</v>
      </c>
      <c r="W42" s="11">
        <v>4</v>
      </c>
      <c r="X42" s="11">
        <v>3</v>
      </c>
      <c r="Y42" s="11">
        <v>4</v>
      </c>
      <c r="Z42" s="11">
        <v>4</v>
      </c>
      <c r="AA42" s="11">
        <v>3</v>
      </c>
      <c r="AB42" s="11">
        <v>3</v>
      </c>
      <c r="AC42" s="11">
        <v>4</v>
      </c>
      <c r="AD42" s="11">
        <v>4</v>
      </c>
      <c r="AE42" s="11">
        <v>4</v>
      </c>
      <c r="AF42" s="11">
        <v>3</v>
      </c>
      <c r="AG42" s="11">
        <v>4</v>
      </c>
      <c r="AH42" s="11">
        <v>3</v>
      </c>
      <c r="AI42" s="11">
        <v>3</v>
      </c>
      <c r="AJ42" s="11">
        <v>4</v>
      </c>
      <c r="AK42" s="11">
        <v>3</v>
      </c>
      <c r="AL42" s="11">
        <v>3</v>
      </c>
      <c r="AM42" s="11">
        <v>2</v>
      </c>
      <c r="AN42" s="11">
        <v>4</v>
      </c>
      <c r="AO42" s="11" t="s">
        <v>63</v>
      </c>
      <c r="AP42" s="11">
        <f>AO43</f>
        <v>3</v>
      </c>
      <c r="AQ42" s="11">
        <f>AO44</f>
        <v>4</v>
      </c>
      <c r="AR42" s="42">
        <f>AO45</f>
        <v>4</v>
      </c>
    </row>
    <row r="43" spans="1:46" ht="12.75" customHeight="1" x14ac:dyDescent="0.2">
      <c r="A43" s="10" t="s">
        <v>30</v>
      </c>
      <c r="B43" s="11">
        <v>3</v>
      </c>
      <c r="C43" s="11">
        <v>3</v>
      </c>
      <c r="D43" s="11">
        <v>3</v>
      </c>
      <c r="E43" s="46">
        <v>2</v>
      </c>
      <c r="F43" s="46">
        <v>2</v>
      </c>
      <c r="G43" s="11">
        <v>2</v>
      </c>
      <c r="H43" s="11">
        <v>1</v>
      </c>
      <c r="I43" s="11">
        <v>3</v>
      </c>
      <c r="J43" s="11">
        <v>1</v>
      </c>
      <c r="K43" s="11">
        <v>3</v>
      </c>
      <c r="L43" s="11">
        <v>2</v>
      </c>
      <c r="M43" s="11">
        <v>3</v>
      </c>
      <c r="N43" s="11">
        <v>3</v>
      </c>
      <c r="O43" s="11">
        <v>3</v>
      </c>
      <c r="P43" s="11">
        <v>3</v>
      </c>
      <c r="Q43" s="11">
        <v>2</v>
      </c>
      <c r="R43" s="11">
        <v>3</v>
      </c>
      <c r="S43" s="11">
        <v>2</v>
      </c>
      <c r="T43" s="11">
        <v>3</v>
      </c>
      <c r="U43" s="11">
        <v>2</v>
      </c>
      <c r="V43" s="11">
        <v>2</v>
      </c>
      <c r="W43" s="11">
        <v>3</v>
      </c>
      <c r="X43" s="11">
        <v>1</v>
      </c>
      <c r="Y43" s="11">
        <v>3</v>
      </c>
      <c r="Z43" s="11">
        <v>3</v>
      </c>
      <c r="AA43" s="11">
        <v>2</v>
      </c>
      <c r="AB43" s="11">
        <v>2</v>
      </c>
      <c r="AC43" s="11">
        <v>3</v>
      </c>
      <c r="AD43" s="11">
        <v>3</v>
      </c>
      <c r="AE43" s="11">
        <v>3</v>
      </c>
      <c r="AF43" s="11">
        <v>2</v>
      </c>
      <c r="AG43" s="11">
        <v>3</v>
      </c>
      <c r="AH43" s="11">
        <v>2</v>
      </c>
      <c r="AI43" s="11">
        <v>1</v>
      </c>
      <c r="AJ43" s="11">
        <v>3</v>
      </c>
      <c r="AK43" s="11">
        <v>1</v>
      </c>
      <c r="AL43" s="11">
        <v>2</v>
      </c>
      <c r="AM43" s="11">
        <v>2</v>
      </c>
      <c r="AN43" s="11">
        <v>3</v>
      </c>
      <c r="AO43" s="11">
        <v>3</v>
      </c>
      <c r="AP43" s="11" t="s">
        <v>63</v>
      </c>
      <c r="AQ43" s="11">
        <f>AP44</f>
        <v>3</v>
      </c>
      <c r="AR43" s="42">
        <f>AP45</f>
        <v>3</v>
      </c>
    </row>
    <row r="44" spans="1:46" ht="12.75" customHeight="1" x14ac:dyDescent="0.2">
      <c r="A44" s="10" t="s">
        <v>41</v>
      </c>
      <c r="B44" s="11">
        <v>4</v>
      </c>
      <c r="C44" s="11">
        <v>4</v>
      </c>
      <c r="D44" s="11">
        <v>4</v>
      </c>
      <c r="E44" s="46">
        <v>4</v>
      </c>
      <c r="F44" s="46">
        <v>3</v>
      </c>
      <c r="G44" s="11">
        <v>3</v>
      </c>
      <c r="H44" s="11">
        <v>3</v>
      </c>
      <c r="I44" s="11">
        <v>4</v>
      </c>
      <c r="J44" s="11">
        <v>3</v>
      </c>
      <c r="K44" s="11">
        <v>4</v>
      </c>
      <c r="L44" s="11">
        <v>3</v>
      </c>
      <c r="M44" s="11">
        <v>4</v>
      </c>
      <c r="N44" s="11">
        <v>4</v>
      </c>
      <c r="O44" s="11">
        <v>4</v>
      </c>
      <c r="P44" s="11">
        <v>4</v>
      </c>
      <c r="Q44" s="11">
        <v>3</v>
      </c>
      <c r="R44" s="11">
        <v>4</v>
      </c>
      <c r="S44" s="11">
        <v>1</v>
      </c>
      <c r="T44" s="11">
        <v>4</v>
      </c>
      <c r="U44" s="11">
        <v>1</v>
      </c>
      <c r="V44" s="11">
        <v>3</v>
      </c>
      <c r="W44" s="11">
        <v>4</v>
      </c>
      <c r="X44" s="11">
        <v>3</v>
      </c>
      <c r="Y44" s="11">
        <v>4</v>
      </c>
      <c r="Z44" s="11">
        <v>3</v>
      </c>
      <c r="AA44" s="11">
        <v>3</v>
      </c>
      <c r="AB44" s="11">
        <v>3</v>
      </c>
      <c r="AC44" s="11">
        <v>4</v>
      </c>
      <c r="AD44" s="11">
        <v>4</v>
      </c>
      <c r="AE44" s="11">
        <v>4</v>
      </c>
      <c r="AF44" s="11">
        <v>3</v>
      </c>
      <c r="AG44" s="11">
        <v>4</v>
      </c>
      <c r="AH44" s="11">
        <v>3</v>
      </c>
      <c r="AI44" s="11">
        <v>3</v>
      </c>
      <c r="AJ44" s="11">
        <v>4</v>
      </c>
      <c r="AK44" s="11">
        <v>3</v>
      </c>
      <c r="AL44" s="11">
        <v>3</v>
      </c>
      <c r="AM44" s="11">
        <v>3</v>
      </c>
      <c r="AN44" s="11">
        <v>4</v>
      </c>
      <c r="AO44" s="11">
        <v>4</v>
      </c>
      <c r="AP44" s="11">
        <v>3</v>
      </c>
      <c r="AQ44" s="11" t="s">
        <v>63</v>
      </c>
      <c r="AR44" s="42">
        <f>AQ45</f>
        <v>4</v>
      </c>
    </row>
    <row r="45" spans="1:46" ht="12.75" customHeight="1" thickBot="1" x14ac:dyDescent="0.25">
      <c r="A45" s="41" t="s">
        <v>28</v>
      </c>
      <c r="B45" s="40">
        <v>4</v>
      </c>
      <c r="C45" s="40">
        <v>4</v>
      </c>
      <c r="D45" s="40">
        <v>4</v>
      </c>
      <c r="E45" s="48">
        <v>4</v>
      </c>
      <c r="F45" s="48">
        <v>3</v>
      </c>
      <c r="G45" s="40">
        <v>3</v>
      </c>
      <c r="H45" s="40">
        <v>1</v>
      </c>
      <c r="I45" s="40">
        <v>4</v>
      </c>
      <c r="J45" s="40">
        <v>1</v>
      </c>
      <c r="K45" s="40">
        <v>4</v>
      </c>
      <c r="L45" s="40">
        <v>3</v>
      </c>
      <c r="M45" s="40">
        <v>4</v>
      </c>
      <c r="N45" s="49">
        <v>4</v>
      </c>
      <c r="O45" s="49">
        <v>4</v>
      </c>
      <c r="P45" s="40">
        <v>4</v>
      </c>
      <c r="Q45" s="40">
        <v>2</v>
      </c>
      <c r="R45" s="49">
        <v>4</v>
      </c>
      <c r="S45" s="40">
        <v>3</v>
      </c>
      <c r="T45" s="40">
        <v>4</v>
      </c>
      <c r="U45" s="40">
        <v>3</v>
      </c>
      <c r="V45" s="49">
        <v>3</v>
      </c>
      <c r="W45" s="49">
        <v>4</v>
      </c>
      <c r="X45" s="40">
        <v>3</v>
      </c>
      <c r="Y45" s="49">
        <v>4</v>
      </c>
      <c r="Z45" s="40">
        <v>4</v>
      </c>
      <c r="AA45" s="48">
        <v>1</v>
      </c>
      <c r="AB45" s="40">
        <v>3</v>
      </c>
      <c r="AC45" s="49">
        <v>4</v>
      </c>
      <c r="AD45" s="40">
        <v>4</v>
      </c>
      <c r="AE45" s="49">
        <v>4</v>
      </c>
      <c r="AF45" s="40">
        <v>3</v>
      </c>
      <c r="AG45" s="49">
        <v>4</v>
      </c>
      <c r="AH45" s="49">
        <v>3</v>
      </c>
      <c r="AI45" s="40">
        <v>3</v>
      </c>
      <c r="AJ45" s="49">
        <v>4</v>
      </c>
      <c r="AK45" s="40">
        <v>3</v>
      </c>
      <c r="AL45" s="49">
        <v>3</v>
      </c>
      <c r="AM45" s="40">
        <v>3</v>
      </c>
      <c r="AN45" s="40">
        <v>3</v>
      </c>
      <c r="AO45" s="40">
        <v>4</v>
      </c>
      <c r="AP45" s="49">
        <v>3</v>
      </c>
      <c r="AQ45" s="40">
        <v>4</v>
      </c>
      <c r="AR45" s="50" t="s">
        <v>63</v>
      </c>
    </row>
    <row r="46" spans="1:46" ht="12.75" customHeight="1" x14ac:dyDescent="0.2"/>
    <row r="47" spans="1:46" ht="12.75" customHeight="1" x14ac:dyDescent="0.2"/>
    <row r="48" spans="1:4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</sheetData>
  <mergeCells count="1">
    <mergeCell ref="A1:AR1"/>
  </mergeCells>
  <printOptions horizontalCentered="1" verticalCentered="1"/>
  <pageMargins left="0.19685039370078741" right="0.19685039370078741" top="0.19685039370078741" bottom="0.19685039370078741" header="0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="130" zoomScaleNormal="130" zoomScaleSheetLayoutView="100" workbookViewId="0">
      <selection activeCell="I14" sqref="I14"/>
    </sheetView>
  </sheetViews>
  <sheetFormatPr defaultRowHeight="12.75" x14ac:dyDescent="0.2"/>
  <cols>
    <col min="1" max="1" width="25.7109375" customWidth="1"/>
    <col min="2" max="5" width="16.7109375" customWidth="1"/>
  </cols>
  <sheetData>
    <row r="1" spans="1:8" ht="24.95" customHeight="1" x14ac:dyDescent="0.2">
      <c r="A1" s="144" t="s">
        <v>168</v>
      </c>
      <c r="B1" s="144"/>
      <c r="C1" s="144"/>
      <c r="D1" s="144"/>
      <c r="E1" s="144"/>
    </row>
    <row r="2" spans="1:8" x14ac:dyDescent="0.2">
      <c r="A2" s="1"/>
      <c r="B2" s="1"/>
      <c r="C2" s="1"/>
      <c r="D2" s="1"/>
      <c r="E2" s="1"/>
    </row>
    <row r="3" spans="1:8" ht="12.75" customHeight="1" thickBot="1" x14ac:dyDescent="0.25">
      <c r="A3" s="143" t="s">
        <v>169</v>
      </c>
      <c r="B3" s="143"/>
      <c r="C3" s="143"/>
      <c r="D3" s="143"/>
      <c r="E3" s="143"/>
    </row>
    <row r="4" spans="1:8" x14ac:dyDescent="0.2">
      <c r="A4" s="166" t="s">
        <v>113</v>
      </c>
      <c r="B4" s="168" t="s">
        <v>31</v>
      </c>
      <c r="C4" s="168"/>
      <c r="D4" s="168"/>
      <c r="E4" s="169"/>
    </row>
    <row r="5" spans="1:8" ht="13.5" thickBot="1" x14ac:dyDescent="0.25">
      <c r="A5" s="167"/>
      <c r="B5" s="26" t="s">
        <v>116</v>
      </c>
      <c r="C5" s="26" t="s">
        <v>70</v>
      </c>
      <c r="D5" s="26" t="s">
        <v>71</v>
      </c>
      <c r="E5" s="28" t="s">
        <v>72</v>
      </c>
    </row>
    <row r="6" spans="1:8" ht="12.75" customHeight="1" x14ac:dyDescent="0.2">
      <c r="A6" s="25" t="s">
        <v>166</v>
      </c>
      <c r="B6" s="117">
        <v>6000</v>
      </c>
      <c r="C6" s="117">
        <v>7200</v>
      </c>
      <c r="D6" s="117">
        <v>9600</v>
      </c>
      <c r="E6" s="123">
        <v>23000</v>
      </c>
    </row>
    <row r="7" spans="1:8" x14ac:dyDescent="0.2">
      <c r="A7" s="30" t="s">
        <v>165</v>
      </c>
      <c r="B7" s="124">
        <v>390</v>
      </c>
      <c r="C7" s="124">
        <v>500</v>
      </c>
      <c r="D7" s="124">
        <v>850</v>
      </c>
      <c r="E7" s="125">
        <v>1700</v>
      </c>
    </row>
    <row r="8" spans="1:8" x14ac:dyDescent="0.2">
      <c r="A8" s="27" t="s">
        <v>167</v>
      </c>
      <c r="B8" s="177" t="s">
        <v>138</v>
      </c>
      <c r="C8" s="177"/>
      <c r="D8" s="29" t="s">
        <v>117</v>
      </c>
      <c r="E8" s="115" t="s">
        <v>118</v>
      </c>
    </row>
    <row r="9" spans="1:8" x14ac:dyDescent="0.2">
      <c r="A9" s="1"/>
      <c r="B9" s="1"/>
      <c r="C9" s="1"/>
      <c r="D9" s="1"/>
      <c r="E9" s="1"/>
    </row>
    <row r="10" spans="1:8" ht="12.75" customHeight="1" thickBot="1" x14ac:dyDescent="0.25">
      <c r="A10" s="143" t="s">
        <v>170</v>
      </c>
      <c r="B10" s="143"/>
      <c r="C10" s="143"/>
      <c r="D10" s="143"/>
      <c r="E10" s="143"/>
      <c r="H10" s="31"/>
    </row>
    <row r="11" spans="1:8" x14ac:dyDescent="0.2">
      <c r="A11" s="166" t="s">
        <v>113</v>
      </c>
      <c r="B11" s="168" t="s">
        <v>31</v>
      </c>
      <c r="C11" s="168"/>
      <c r="D11" s="168"/>
      <c r="E11" s="169"/>
    </row>
    <row r="12" spans="1:8" ht="13.5" thickBot="1" x14ac:dyDescent="0.25">
      <c r="A12" s="167"/>
      <c r="B12" s="26" t="s">
        <v>116</v>
      </c>
      <c r="C12" s="26" t="s">
        <v>70</v>
      </c>
      <c r="D12" s="170" t="s">
        <v>71</v>
      </c>
      <c r="E12" s="172"/>
    </row>
    <row r="13" spans="1:8" ht="12.75" customHeight="1" x14ac:dyDescent="0.2">
      <c r="A13" s="25" t="s">
        <v>166</v>
      </c>
      <c r="B13" s="117">
        <v>4800</v>
      </c>
      <c r="C13" s="117">
        <v>6000</v>
      </c>
      <c r="D13" s="173">
        <v>7800</v>
      </c>
      <c r="E13" s="174"/>
    </row>
    <row r="14" spans="1:8" x14ac:dyDescent="0.2">
      <c r="A14" s="30" t="s">
        <v>165</v>
      </c>
      <c r="B14" s="124">
        <v>370</v>
      </c>
      <c r="C14" s="124">
        <v>480</v>
      </c>
      <c r="D14" s="175">
        <v>720</v>
      </c>
      <c r="E14" s="176"/>
    </row>
    <row r="15" spans="1:8" x14ac:dyDescent="0.2">
      <c r="A15" s="27" t="s">
        <v>167</v>
      </c>
      <c r="B15" s="177" t="s">
        <v>138</v>
      </c>
      <c r="C15" s="177"/>
      <c r="D15" s="177" t="s">
        <v>117</v>
      </c>
      <c r="E15" s="178"/>
    </row>
    <row r="16" spans="1:8" ht="24.95" customHeight="1" x14ac:dyDescent="0.2">
      <c r="A16" s="143" t="s">
        <v>150</v>
      </c>
      <c r="B16" s="143"/>
      <c r="C16" s="143"/>
      <c r="D16" s="143"/>
      <c r="E16" s="143"/>
    </row>
    <row r="17" spans="1:10" x14ac:dyDescent="0.2">
      <c r="A17" s="1"/>
      <c r="B17" s="1"/>
      <c r="C17" s="1"/>
      <c r="D17" s="1"/>
      <c r="E17" s="1"/>
    </row>
    <row r="18" spans="1:10" ht="12.75" customHeight="1" thickBot="1" x14ac:dyDescent="0.25">
      <c r="A18" s="143" t="s">
        <v>171</v>
      </c>
      <c r="B18" s="143"/>
      <c r="C18" s="143"/>
      <c r="D18" s="143"/>
      <c r="E18" s="143"/>
    </row>
    <row r="19" spans="1:10" x14ac:dyDescent="0.2">
      <c r="A19" s="166" t="s">
        <v>113</v>
      </c>
      <c r="B19" s="168" t="s">
        <v>31</v>
      </c>
      <c r="C19" s="168"/>
      <c r="D19" s="168"/>
      <c r="E19" s="169"/>
    </row>
    <row r="20" spans="1:10" ht="13.5" thickBot="1" x14ac:dyDescent="0.25">
      <c r="A20" s="167"/>
      <c r="B20" s="170" t="s">
        <v>116</v>
      </c>
      <c r="C20" s="171"/>
      <c r="D20" s="170" t="s">
        <v>70</v>
      </c>
      <c r="E20" s="172"/>
    </row>
    <row r="21" spans="1:10" ht="12.75" customHeight="1" x14ac:dyDescent="0.2">
      <c r="A21" s="25" t="s">
        <v>166</v>
      </c>
      <c r="B21" s="173">
        <v>3600</v>
      </c>
      <c r="C21" s="173"/>
      <c r="D21" s="173">
        <v>4800</v>
      </c>
      <c r="E21" s="174"/>
    </row>
    <row r="22" spans="1:10" x14ac:dyDescent="0.2">
      <c r="A22" s="30" t="s">
        <v>165</v>
      </c>
      <c r="B22" s="175">
        <v>340</v>
      </c>
      <c r="C22" s="175"/>
      <c r="D22" s="175">
        <v>460</v>
      </c>
      <c r="E22" s="176"/>
    </row>
    <row r="23" spans="1:10" x14ac:dyDescent="0.2">
      <c r="A23" s="27" t="s">
        <v>167</v>
      </c>
      <c r="B23" s="177" t="s">
        <v>138</v>
      </c>
      <c r="C23" s="177"/>
      <c r="D23" s="177"/>
      <c r="E23" s="178"/>
    </row>
    <row r="24" spans="1:10" ht="50.1" customHeight="1" x14ac:dyDescent="0.2">
      <c r="A24" s="143" t="s">
        <v>179</v>
      </c>
      <c r="B24" s="143"/>
      <c r="C24" s="143"/>
      <c r="D24" s="143"/>
      <c r="E24" s="143"/>
      <c r="H24" s="2"/>
    </row>
    <row r="25" spans="1:10" x14ac:dyDescent="0.2">
      <c r="A25" s="2"/>
      <c r="B25" s="2"/>
      <c r="C25" s="16"/>
      <c r="D25" s="16"/>
      <c r="E25" s="16"/>
      <c r="F25" s="15"/>
      <c r="H25" s="2"/>
    </row>
    <row r="26" spans="1:10" s="1" customFormat="1" ht="12.75" customHeight="1" x14ac:dyDescent="0.2">
      <c r="A26" s="143"/>
      <c r="B26" s="143"/>
      <c r="C26" s="143"/>
      <c r="D26" s="143"/>
      <c r="E26" s="143"/>
      <c r="F26" s="2"/>
      <c r="G26" s="2"/>
      <c r="H26" s="2"/>
      <c r="I26" s="2"/>
      <c r="J26" s="2"/>
    </row>
    <row r="27" spans="1:10" s="1" customFormat="1" ht="24.95" customHeight="1" x14ac:dyDescent="0.2">
      <c r="A27" s="143" t="s">
        <v>156</v>
      </c>
      <c r="B27" s="143"/>
      <c r="C27" s="143"/>
      <c r="D27" s="143"/>
      <c r="E27" s="143"/>
      <c r="F27" s="2"/>
      <c r="G27" s="2"/>
      <c r="H27"/>
      <c r="I27" s="2"/>
      <c r="J27" s="2"/>
    </row>
    <row r="28" spans="1:10" s="1" customFormat="1" ht="24.95" customHeight="1" x14ac:dyDescent="0.2">
      <c r="A28" s="143" t="s">
        <v>173</v>
      </c>
      <c r="B28" s="143"/>
      <c r="C28" s="143"/>
      <c r="D28" s="143"/>
      <c r="E28" s="143"/>
      <c r="F28" s="2"/>
      <c r="G28" s="2"/>
      <c r="H28"/>
      <c r="I28" s="2"/>
      <c r="J28" s="2"/>
    </row>
    <row r="29" spans="1:10" ht="12.75" customHeight="1" x14ac:dyDescent="0.2"/>
    <row r="30" spans="1:10" ht="12.75" customHeight="1" x14ac:dyDescent="0.2">
      <c r="A30" s="143" t="s">
        <v>164</v>
      </c>
      <c r="B30" s="143"/>
      <c r="C30" s="143"/>
      <c r="D30" s="143"/>
      <c r="E30" s="143"/>
    </row>
  </sheetData>
  <mergeCells count="29">
    <mergeCell ref="B23:E23"/>
    <mergeCell ref="B8:C8"/>
    <mergeCell ref="B15:C15"/>
    <mergeCell ref="B21:C21"/>
    <mergeCell ref="D21:E21"/>
    <mergeCell ref="B22:C22"/>
    <mergeCell ref="D22:E22"/>
    <mergeCell ref="B11:E11"/>
    <mergeCell ref="A1:E1"/>
    <mergeCell ref="A4:A5"/>
    <mergeCell ref="B4:E4"/>
    <mergeCell ref="A18:E18"/>
    <mergeCell ref="B20:C20"/>
    <mergeCell ref="D20:E20"/>
    <mergeCell ref="A19:A20"/>
    <mergeCell ref="B19:E19"/>
    <mergeCell ref="A16:E16"/>
    <mergeCell ref="A10:E10"/>
    <mergeCell ref="A11:A12"/>
    <mergeCell ref="A3:E3"/>
    <mergeCell ref="D12:E12"/>
    <mergeCell ref="D13:E13"/>
    <mergeCell ref="D14:E14"/>
    <mergeCell ref="D15:E15"/>
    <mergeCell ref="A30:E30"/>
    <mergeCell ref="A28:E28"/>
    <mergeCell ref="A27:E27"/>
    <mergeCell ref="A26:E26"/>
    <mergeCell ref="A24:E24"/>
  </mergeCells>
  <phoneticPr fontId="2" type="noConversion"/>
  <printOptions horizontalCentered="1" verticalCentered="1"/>
  <pageMargins left="0.19685039370078741" right="0.19685039370078741" top="1.5748031496062993" bottom="0.1968503937007874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zoomScale="130" zoomScaleNormal="130" zoomScaleSheetLayoutView="100" workbookViewId="0">
      <selection activeCell="K20" sqref="K20"/>
    </sheetView>
  </sheetViews>
  <sheetFormatPr defaultColWidth="9.140625" defaultRowHeight="12.75" x14ac:dyDescent="0.2"/>
  <cols>
    <col min="1" max="1" width="20.7109375" style="1" customWidth="1"/>
    <col min="2" max="2" width="2.7109375" style="1" customWidth="1"/>
    <col min="3" max="3" width="20.7109375" style="1" customWidth="1"/>
    <col min="4" max="4" width="2.7109375" style="1" customWidth="1"/>
    <col min="5" max="5" width="20.7109375" style="1" customWidth="1"/>
    <col min="6" max="6" width="2.7109375" style="1" customWidth="1"/>
    <col min="7" max="7" width="20.7109375" style="1" customWidth="1"/>
    <col min="8" max="8" width="2.7109375" style="1" customWidth="1"/>
    <col min="9" max="16384" width="9.140625" style="1"/>
  </cols>
  <sheetData>
    <row r="1" spans="1:12" s="51" customFormat="1" ht="25.5" customHeight="1" x14ac:dyDescent="0.2">
      <c r="A1" s="158" t="s">
        <v>413</v>
      </c>
      <c r="B1" s="158"/>
      <c r="C1" s="158"/>
      <c r="D1" s="158"/>
      <c r="E1" s="158"/>
      <c r="F1" s="158"/>
      <c r="G1" s="158"/>
      <c r="H1" s="158"/>
    </row>
    <row r="2" spans="1:12" ht="43.5" customHeight="1" x14ac:dyDescent="0.2">
      <c r="A2" s="52" t="s">
        <v>414</v>
      </c>
      <c r="B2" s="53" t="s">
        <v>201</v>
      </c>
      <c r="C2" s="52" t="s">
        <v>414</v>
      </c>
      <c r="D2" s="53" t="s">
        <v>201</v>
      </c>
      <c r="E2" s="52" t="s">
        <v>414</v>
      </c>
      <c r="F2" s="53" t="s">
        <v>201</v>
      </c>
      <c r="G2" s="52" t="s">
        <v>414</v>
      </c>
      <c r="H2" s="53" t="s">
        <v>201</v>
      </c>
      <c r="I2" s="51"/>
      <c r="J2" s="51"/>
      <c r="K2" s="51"/>
      <c r="L2" s="51"/>
    </row>
    <row r="3" spans="1:12" ht="12.75" customHeight="1" x14ac:dyDescent="0.2">
      <c r="A3" s="180" t="s">
        <v>415</v>
      </c>
      <c r="B3" s="180"/>
      <c r="C3" s="62" t="s">
        <v>416</v>
      </c>
      <c r="D3" s="55">
        <v>4</v>
      </c>
      <c r="E3" s="54" t="s">
        <v>417</v>
      </c>
      <c r="F3" s="55">
        <v>4</v>
      </c>
      <c r="G3" s="54" t="s">
        <v>418</v>
      </c>
      <c r="H3" s="55">
        <v>4</v>
      </c>
    </row>
    <row r="4" spans="1:12" ht="12.75" customHeight="1" x14ac:dyDescent="0.2">
      <c r="A4" s="54" t="s">
        <v>419</v>
      </c>
      <c r="B4" s="55">
        <v>4</v>
      </c>
      <c r="C4" s="54" t="s">
        <v>420</v>
      </c>
      <c r="D4" s="55">
        <v>4</v>
      </c>
      <c r="E4" s="54" t="s">
        <v>421</v>
      </c>
      <c r="F4" s="55">
        <v>6</v>
      </c>
      <c r="G4" s="54" t="s">
        <v>422</v>
      </c>
      <c r="H4" s="55">
        <v>4</v>
      </c>
    </row>
    <row r="5" spans="1:12" ht="12.75" customHeight="1" x14ac:dyDescent="0.2">
      <c r="A5" s="54" t="s">
        <v>423</v>
      </c>
      <c r="B5" s="55">
        <v>4</v>
      </c>
      <c r="C5" s="54" t="s">
        <v>424</v>
      </c>
      <c r="D5" s="55">
        <v>2</v>
      </c>
      <c r="E5" s="54" t="s">
        <v>425</v>
      </c>
      <c r="F5" s="55">
        <v>4</v>
      </c>
      <c r="G5" s="54" t="s">
        <v>426</v>
      </c>
      <c r="H5" s="55">
        <v>3</v>
      </c>
    </row>
    <row r="6" spans="1:12" ht="12.75" customHeight="1" x14ac:dyDescent="0.2">
      <c r="A6" s="54" t="s">
        <v>427</v>
      </c>
      <c r="B6" s="55">
        <v>4</v>
      </c>
      <c r="C6" s="54" t="s">
        <v>428</v>
      </c>
      <c r="D6" s="55">
        <v>3</v>
      </c>
      <c r="E6" s="54" t="s">
        <v>429</v>
      </c>
      <c r="F6" s="55">
        <v>3</v>
      </c>
      <c r="G6" s="54" t="s">
        <v>430</v>
      </c>
      <c r="H6" s="55">
        <v>3</v>
      </c>
    </row>
    <row r="7" spans="1:12" ht="12.75" customHeight="1" x14ac:dyDescent="0.2">
      <c r="A7" s="54" t="s">
        <v>431</v>
      </c>
      <c r="B7" s="55">
        <v>4</v>
      </c>
      <c r="C7" s="54" t="s">
        <v>432</v>
      </c>
      <c r="D7" s="55">
        <v>3</v>
      </c>
      <c r="E7" s="54" t="s">
        <v>433</v>
      </c>
      <c r="F7" s="55">
        <v>4</v>
      </c>
      <c r="G7" s="54" t="s">
        <v>434</v>
      </c>
      <c r="H7" s="55">
        <v>4</v>
      </c>
    </row>
    <row r="8" spans="1:12" ht="12.75" customHeight="1" x14ac:dyDescent="0.2">
      <c r="A8" s="54" t="s">
        <v>435</v>
      </c>
      <c r="B8" s="55">
        <v>3</v>
      </c>
      <c r="C8" s="54" t="s">
        <v>436</v>
      </c>
      <c r="D8" s="55">
        <v>3</v>
      </c>
      <c r="E8" s="54" t="s">
        <v>437</v>
      </c>
      <c r="F8" s="55">
        <v>3</v>
      </c>
      <c r="G8" s="54" t="s">
        <v>438</v>
      </c>
      <c r="H8" s="55">
        <v>3</v>
      </c>
    </row>
    <row r="9" spans="1:12" ht="12.75" customHeight="1" x14ac:dyDescent="0.2">
      <c r="A9" s="54" t="s">
        <v>439</v>
      </c>
      <c r="B9" s="55">
        <v>4</v>
      </c>
      <c r="C9" s="54" t="s">
        <v>440</v>
      </c>
      <c r="D9" s="55">
        <v>4</v>
      </c>
      <c r="E9" s="54" t="s">
        <v>441</v>
      </c>
      <c r="F9" s="55">
        <v>4</v>
      </c>
      <c r="G9" s="54" t="s">
        <v>442</v>
      </c>
      <c r="H9" s="55">
        <v>4</v>
      </c>
    </row>
    <row r="10" spans="1:12" ht="12.75" customHeight="1" x14ac:dyDescent="0.2">
      <c r="A10" s="180" t="s">
        <v>443</v>
      </c>
      <c r="B10" s="180"/>
      <c r="C10" s="54" t="s">
        <v>444</v>
      </c>
      <c r="D10" s="55">
        <v>3</v>
      </c>
      <c r="E10" s="54" t="s">
        <v>445</v>
      </c>
      <c r="F10" s="55">
        <v>4</v>
      </c>
      <c r="G10" s="54" t="s">
        <v>446</v>
      </c>
      <c r="H10" s="55">
        <v>3</v>
      </c>
    </row>
    <row r="11" spans="1:12" ht="12.75" customHeight="1" x14ac:dyDescent="0.2">
      <c r="A11" s="54" t="s">
        <v>447</v>
      </c>
      <c r="B11" s="55">
        <v>3</v>
      </c>
      <c r="C11" s="54" t="s">
        <v>448</v>
      </c>
      <c r="D11" s="55">
        <v>5</v>
      </c>
      <c r="E11" s="54" t="s">
        <v>449</v>
      </c>
      <c r="F11" s="55">
        <v>2</v>
      </c>
      <c r="G11" s="54" t="s">
        <v>450</v>
      </c>
      <c r="H11" s="55">
        <v>3</v>
      </c>
    </row>
    <row r="12" spans="1:12" ht="12.75" customHeight="1" x14ac:dyDescent="0.2">
      <c r="A12" s="54" t="s">
        <v>451</v>
      </c>
      <c r="B12" s="55">
        <v>3</v>
      </c>
      <c r="C12" s="54" t="s">
        <v>452</v>
      </c>
      <c r="D12" s="55">
        <v>3</v>
      </c>
      <c r="E12" s="54" t="s">
        <v>453</v>
      </c>
      <c r="F12" s="55">
        <v>4</v>
      </c>
      <c r="G12" s="54" t="s">
        <v>454</v>
      </c>
      <c r="H12" s="55">
        <v>5</v>
      </c>
    </row>
    <row r="13" spans="1:12" ht="12.75" customHeight="1" x14ac:dyDescent="0.2">
      <c r="A13" s="54" t="s">
        <v>455</v>
      </c>
      <c r="B13" s="55">
        <v>1</v>
      </c>
      <c r="C13" s="54" t="s">
        <v>456</v>
      </c>
      <c r="D13" s="55">
        <v>3</v>
      </c>
      <c r="E13" s="54" t="s">
        <v>457</v>
      </c>
      <c r="F13" s="55">
        <v>4</v>
      </c>
      <c r="G13" s="54" t="s">
        <v>458</v>
      </c>
      <c r="H13" s="55">
        <v>3</v>
      </c>
    </row>
    <row r="14" spans="1:12" ht="12.75" customHeight="1" x14ac:dyDescent="0.2">
      <c r="A14" s="54" t="s">
        <v>459</v>
      </c>
      <c r="B14" s="55">
        <v>3</v>
      </c>
      <c r="C14" s="54" t="s">
        <v>460</v>
      </c>
      <c r="D14" s="55">
        <v>3</v>
      </c>
      <c r="E14" s="62" t="s">
        <v>461</v>
      </c>
      <c r="F14" s="55">
        <v>5</v>
      </c>
      <c r="G14" s="54" t="s">
        <v>462</v>
      </c>
      <c r="H14" s="55">
        <v>3</v>
      </c>
    </row>
    <row r="15" spans="1:12" ht="12.75" customHeight="1" x14ac:dyDescent="0.2">
      <c r="A15" s="54" t="s">
        <v>463</v>
      </c>
      <c r="B15" s="55">
        <v>3</v>
      </c>
      <c r="C15" s="54" t="s">
        <v>464</v>
      </c>
      <c r="D15" s="55">
        <v>3</v>
      </c>
      <c r="E15" s="62" t="s">
        <v>465</v>
      </c>
      <c r="F15" s="55">
        <v>2</v>
      </c>
      <c r="G15" s="54" t="s">
        <v>466</v>
      </c>
      <c r="H15" s="55">
        <v>4</v>
      </c>
    </row>
    <row r="16" spans="1:12" ht="12.75" customHeight="1" x14ac:dyDescent="0.2">
      <c r="A16" s="54" t="s">
        <v>467</v>
      </c>
      <c r="B16" s="55">
        <v>3</v>
      </c>
      <c r="C16" s="54" t="s">
        <v>468</v>
      </c>
      <c r="D16" s="55">
        <v>4</v>
      </c>
      <c r="E16" s="54" t="s">
        <v>469</v>
      </c>
      <c r="F16" s="55">
        <v>3</v>
      </c>
      <c r="G16" s="54" t="s">
        <v>470</v>
      </c>
      <c r="H16" s="55">
        <v>6</v>
      </c>
    </row>
    <row r="17" spans="1:8" ht="12.75" customHeight="1" x14ac:dyDescent="0.2">
      <c r="A17" s="54" t="s">
        <v>471</v>
      </c>
      <c r="B17" s="55">
        <v>3</v>
      </c>
      <c r="C17" s="54" t="s">
        <v>472</v>
      </c>
      <c r="D17" s="55">
        <v>4</v>
      </c>
      <c r="E17" s="54" t="s">
        <v>473</v>
      </c>
      <c r="F17" s="55">
        <v>3</v>
      </c>
      <c r="G17" s="54" t="s">
        <v>474</v>
      </c>
      <c r="H17" s="55">
        <v>4</v>
      </c>
    </row>
    <row r="18" spans="1:8" ht="12.75" customHeight="1" x14ac:dyDescent="0.2">
      <c r="A18" s="54" t="s">
        <v>475</v>
      </c>
      <c r="B18" s="55">
        <v>3</v>
      </c>
      <c r="C18" s="54" t="s">
        <v>476</v>
      </c>
      <c r="D18" s="55">
        <v>4</v>
      </c>
      <c r="E18" s="54" t="s">
        <v>477</v>
      </c>
      <c r="F18" s="55">
        <v>3</v>
      </c>
      <c r="G18" s="54" t="s">
        <v>478</v>
      </c>
      <c r="H18" s="55">
        <v>3</v>
      </c>
    </row>
    <row r="19" spans="1:8" ht="12.75" customHeight="1" x14ac:dyDescent="0.2">
      <c r="A19" s="54" t="s">
        <v>479</v>
      </c>
      <c r="B19" s="55">
        <v>3</v>
      </c>
      <c r="C19" s="54" t="s">
        <v>480</v>
      </c>
      <c r="D19" s="55">
        <v>3</v>
      </c>
      <c r="E19" s="54" t="s">
        <v>481</v>
      </c>
      <c r="F19" s="55">
        <v>3</v>
      </c>
      <c r="G19" s="54" t="s">
        <v>482</v>
      </c>
      <c r="H19" s="55">
        <v>2</v>
      </c>
    </row>
    <row r="20" spans="1:8" ht="12.75" customHeight="1" x14ac:dyDescent="0.2">
      <c r="A20" s="54" t="s">
        <v>483</v>
      </c>
      <c r="B20" s="55">
        <v>3</v>
      </c>
      <c r="C20" s="54" t="s">
        <v>484</v>
      </c>
      <c r="D20" s="55">
        <v>6</v>
      </c>
      <c r="E20" s="54" t="s">
        <v>485</v>
      </c>
      <c r="F20" s="55">
        <v>3</v>
      </c>
      <c r="G20" s="54" t="s">
        <v>486</v>
      </c>
      <c r="H20" s="55">
        <v>4</v>
      </c>
    </row>
    <row r="21" spans="1:8" ht="12.75" customHeight="1" x14ac:dyDescent="0.2">
      <c r="A21" s="180" t="s">
        <v>487</v>
      </c>
      <c r="B21" s="180"/>
      <c r="C21" s="54" t="s">
        <v>488</v>
      </c>
      <c r="D21" s="55">
        <v>3</v>
      </c>
      <c r="E21" s="54" t="s">
        <v>489</v>
      </c>
      <c r="F21" s="55">
        <v>3</v>
      </c>
      <c r="G21" s="54" t="s">
        <v>490</v>
      </c>
      <c r="H21" s="55">
        <v>4</v>
      </c>
    </row>
    <row r="22" spans="1:8" ht="12.75" customHeight="1" x14ac:dyDescent="0.2">
      <c r="A22" s="54" t="s">
        <v>491</v>
      </c>
      <c r="B22" s="55">
        <v>4</v>
      </c>
      <c r="C22" s="54" t="s">
        <v>492</v>
      </c>
      <c r="D22" s="55">
        <v>3</v>
      </c>
      <c r="E22" s="54" t="s">
        <v>493</v>
      </c>
      <c r="F22" s="55">
        <v>6</v>
      </c>
      <c r="G22" s="54" t="s">
        <v>494</v>
      </c>
      <c r="H22" s="55">
        <v>5</v>
      </c>
    </row>
    <row r="23" spans="1:8" ht="12.75" customHeight="1" x14ac:dyDescent="0.2">
      <c r="A23" s="54" t="s">
        <v>495</v>
      </c>
      <c r="B23" s="55">
        <v>4</v>
      </c>
      <c r="C23" s="54" t="s">
        <v>496</v>
      </c>
      <c r="D23" s="55">
        <v>3</v>
      </c>
      <c r="E23" s="54" t="s">
        <v>497</v>
      </c>
      <c r="F23" s="55">
        <v>3</v>
      </c>
      <c r="G23" s="54" t="s">
        <v>498</v>
      </c>
      <c r="H23" s="55">
        <v>3</v>
      </c>
    </row>
    <row r="24" spans="1:8" ht="12.75" customHeight="1" x14ac:dyDescent="0.2">
      <c r="A24" s="54" t="s">
        <v>499</v>
      </c>
      <c r="B24" s="55">
        <v>4</v>
      </c>
      <c r="C24" s="54" t="s">
        <v>500</v>
      </c>
      <c r="D24" s="55">
        <v>3</v>
      </c>
      <c r="E24" s="54" t="s">
        <v>501</v>
      </c>
      <c r="F24" s="55">
        <v>3</v>
      </c>
      <c r="G24" s="54" t="s">
        <v>502</v>
      </c>
      <c r="H24" s="55">
        <v>4</v>
      </c>
    </row>
    <row r="25" spans="1:8" ht="12.75" customHeight="1" x14ac:dyDescent="0.2">
      <c r="A25" s="62" t="s">
        <v>503</v>
      </c>
      <c r="B25" s="55">
        <v>4</v>
      </c>
      <c r="C25" s="54" t="s">
        <v>504</v>
      </c>
      <c r="D25" s="55">
        <v>4</v>
      </c>
      <c r="E25" s="54" t="s">
        <v>505</v>
      </c>
      <c r="F25" s="55">
        <v>3</v>
      </c>
      <c r="G25" s="54" t="s">
        <v>506</v>
      </c>
      <c r="H25" s="55">
        <v>6</v>
      </c>
    </row>
    <row r="26" spans="1:8" ht="12.75" customHeight="1" x14ac:dyDescent="0.2">
      <c r="A26" s="54" t="s">
        <v>507</v>
      </c>
      <c r="B26" s="55">
        <v>3</v>
      </c>
      <c r="C26" s="54" t="s">
        <v>508</v>
      </c>
      <c r="D26" s="55">
        <v>4</v>
      </c>
      <c r="E26" s="54" t="s">
        <v>509</v>
      </c>
      <c r="F26" s="55">
        <v>3</v>
      </c>
      <c r="G26" s="54" t="s">
        <v>510</v>
      </c>
      <c r="H26" s="55">
        <v>6</v>
      </c>
    </row>
    <row r="27" spans="1:8" ht="12.75" customHeight="1" x14ac:dyDescent="0.2">
      <c r="A27" s="54" t="s">
        <v>511</v>
      </c>
      <c r="B27" s="55">
        <v>3</v>
      </c>
      <c r="C27" s="62" t="s">
        <v>512</v>
      </c>
      <c r="D27" s="55">
        <v>3</v>
      </c>
      <c r="E27" s="54" t="s">
        <v>513</v>
      </c>
      <c r="F27" s="55">
        <v>3</v>
      </c>
      <c r="G27" s="54" t="s">
        <v>514</v>
      </c>
      <c r="H27" s="55">
        <v>4</v>
      </c>
    </row>
    <row r="28" spans="1:8" ht="12.75" customHeight="1" x14ac:dyDescent="0.2">
      <c r="A28" s="54" t="s">
        <v>515</v>
      </c>
      <c r="B28" s="55">
        <v>2</v>
      </c>
      <c r="C28" s="62" t="s">
        <v>516</v>
      </c>
      <c r="D28" s="55">
        <v>4</v>
      </c>
      <c r="E28" s="54" t="s">
        <v>517</v>
      </c>
      <c r="F28" s="55">
        <v>3</v>
      </c>
      <c r="G28" s="54" t="s">
        <v>518</v>
      </c>
      <c r="H28" s="55">
        <v>3</v>
      </c>
    </row>
    <row r="29" spans="1:8" ht="12.75" customHeight="1" x14ac:dyDescent="0.2">
      <c r="A29" s="54" t="s">
        <v>519</v>
      </c>
      <c r="B29" s="55">
        <v>3</v>
      </c>
      <c r="C29" s="62" t="s">
        <v>520</v>
      </c>
      <c r="D29" s="55">
        <v>3</v>
      </c>
      <c r="E29" s="54" t="s">
        <v>521</v>
      </c>
      <c r="F29" s="55">
        <v>3</v>
      </c>
      <c r="G29" s="180" t="s">
        <v>522</v>
      </c>
      <c r="H29" s="180"/>
    </row>
    <row r="30" spans="1:8" ht="12.75" customHeight="1" x14ac:dyDescent="0.2">
      <c r="A30" s="54" t="s">
        <v>523</v>
      </c>
      <c r="B30" s="55">
        <v>4</v>
      </c>
      <c r="C30" s="62" t="s">
        <v>524</v>
      </c>
      <c r="D30" s="55">
        <v>6</v>
      </c>
      <c r="E30" s="54" t="s">
        <v>525</v>
      </c>
      <c r="F30" s="55">
        <v>4</v>
      </c>
      <c r="G30" s="54" t="s">
        <v>526</v>
      </c>
      <c r="H30" s="55">
        <v>4</v>
      </c>
    </row>
    <row r="31" spans="1:8" ht="12.75" customHeight="1" x14ac:dyDescent="0.2">
      <c r="A31" s="62" t="s">
        <v>527</v>
      </c>
      <c r="B31" s="55">
        <v>4</v>
      </c>
      <c r="C31" s="54" t="s">
        <v>528</v>
      </c>
      <c r="D31" s="55">
        <v>3</v>
      </c>
      <c r="E31" s="54" t="s">
        <v>529</v>
      </c>
      <c r="F31" s="55">
        <v>3</v>
      </c>
      <c r="G31" s="54" t="s">
        <v>530</v>
      </c>
      <c r="H31" s="55">
        <v>4</v>
      </c>
    </row>
    <row r="32" spans="1:8" ht="12.75" customHeight="1" x14ac:dyDescent="0.2">
      <c r="A32" s="62" t="s">
        <v>531</v>
      </c>
      <c r="B32" s="55">
        <v>5</v>
      </c>
      <c r="C32" s="54" t="s">
        <v>532</v>
      </c>
      <c r="D32" s="55">
        <v>4</v>
      </c>
      <c r="E32" s="54" t="s">
        <v>533</v>
      </c>
      <c r="F32" s="55">
        <v>3</v>
      </c>
      <c r="G32" s="54" t="s">
        <v>534</v>
      </c>
      <c r="H32" s="55">
        <v>4</v>
      </c>
    </row>
    <row r="33" spans="1:8" ht="12.75" customHeight="1" x14ac:dyDescent="0.2">
      <c r="A33" s="62" t="s">
        <v>535</v>
      </c>
      <c r="B33" s="55">
        <v>4</v>
      </c>
      <c r="C33" s="54" t="s">
        <v>536</v>
      </c>
      <c r="D33" s="55">
        <v>4</v>
      </c>
      <c r="E33" s="54" t="s">
        <v>537</v>
      </c>
      <c r="F33" s="55">
        <v>2</v>
      </c>
      <c r="G33" s="54" t="s">
        <v>538</v>
      </c>
      <c r="H33" s="55">
        <v>4</v>
      </c>
    </row>
    <row r="34" spans="1:8" ht="12.75" customHeight="1" x14ac:dyDescent="0.2">
      <c r="A34" s="54" t="s">
        <v>539</v>
      </c>
      <c r="B34" s="55">
        <v>3</v>
      </c>
      <c r="C34" s="54" t="s">
        <v>540</v>
      </c>
      <c r="D34" s="55">
        <v>4</v>
      </c>
      <c r="E34" s="54" t="s">
        <v>541</v>
      </c>
      <c r="F34" s="55">
        <v>3</v>
      </c>
      <c r="G34" s="54" t="s">
        <v>542</v>
      </c>
      <c r="H34" s="55">
        <v>4</v>
      </c>
    </row>
    <row r="35" spans="1:8" ht="12.75" customHeight="1" x14ac:dyDescent="0.2">
      <c r="A35" s="54" t="s">
        <v>543</v>
      </c>
      <c r="B35" s="55">
        <v>3</v>
      </c>
      <c r="C35" s="54" t="s">
        <v>544</v>
      </c>
      <c r="D35" s="55">
        <v>4</v>
      </c>
      <c r="E35" s="54" t="s">
        <v>545</v>
      </c>
      <c r="F35" s="55">
        <v>3</v>
      </c>
      <c r="G35" s="54" t="s">
        <v>546</v>
      </c>
      <c r="H35" s="55">
        <v>4</v>
      </c>
    </row>
    <row r="36" spans="1:8" ht="12.75" customHeight="1" x14ac:dyDescent="0.2">
      <c r="A36" s="54" t="s">
        <v>547</v>
      </c>
      <c r="B36" s="55">
        <v>6</v>
      </c>
      <c r="C36" s="54" t="s">
        <v>548</v>
      </c>
      <c r="D36" s="63">
        <v>2</v>
      </c>
      <c r="E36" s="54" t="s">
        <v>549</v>
      </c>
      <c r="F36" s="55">
        <v>4</v>
      </c>
      <c r="G36" s="54" t="s">
        <v>550</v>
      </c>
      <c r="H36" s="55">
        <v>4</v>
      </c>
    </row>
    <row r="37" spans="1:8" ht="12.75" customHeight="1" x14ac:dyDescent="0.2">
      <c r="A37" s="54" t="s">
        <v>551</v>
      </c>
      <c r="B37" s="55">
        <v>4</v>
      </c>
      <c r="C37" s="54" t="s">
        <v>552</v>
      </c>
      <c r="D37" s="63">
        <v>3</v>
      </c>
      <c r="E37" s="54" t="s">
        <v>553</v>
      </c>
      <c r="F37" s="55">
        <v>4</v>
      </c>
      <c r="G37" s="54" t="s">
        <v>554</v>
      </c>
      <c r="H37" s="55">
        <v>4</v>
      </c>
    </row>
    <row r="38" spans="1:8" ht="12.75" customHeight="1" x14ac:dyDescent="0.2">
      <c r="A38" s="54" t="s">
        <v>555</v>
      </c>
      <c r="B38" s="55">
        <v>3</v>
      </c>
      <c r="C38" s="54" t="s">
        <v>556</v>
      </c>
      <c r="D38" s="55">
        <v>4</v>
      </c>
      <c r="E38" s="54" t="s">
        <v>557</v>
      </c>
      <c r="F38" s="55">
        <v>3</v>
      </c>
      <c r="G38" s="54" t="s">
        <v>558</v>
      </c>
      <c r="H38" s="55">
        <v>4</v>
      </c>
    </row>
    <row r="39" spans="1:8" ht="12.75" customHeight="1" x14ac:dyDescent="0.2">
      <c r="A39" s="54" t="s">
        <v>559</v>
      </c>
      <c r="B39" s="55">
        <v>3</v>
      </c>
      <c r="C39" s="54" t="s">
        <v>560</v>
      </c>
      <c r="D39" s="55">
        <v>3</v>
      </c>
      <c r="E39" s="54" t="s">
        <v>561</v>
      </c>
      <c r="F39" s="55">
        <v>4</v>
      </c>
      <c r="G39" s="54" t="s">
        <v>562</v>
      </c>
      <c r="H39" s="55">
        <v>3</v>
      </c>
    </row>
    <row r="40" spans="1:8" ht="12.75" customHeight="1" x14ac:dyDescent="0.2">
      <c r="A40" s="54" t="s">
        <v>563</v>
      </c>
      <c r="B40" s="55">
        <v>4</v>
      </c>
      <c r="C40" s="54" t="s">
        <v>564</v>
      </c>
      <c r="D40" s="55">
        <v>4</v>
      </c>
      <c r="E40" s="54" t="s">
        <v>565</v>
      </c>
      <c r="F40" s="55">
        <v>4</v>
      </c>
      <c r="G40" s="62" t="s">
        <v>566</v>
      </c>
      <c r="H40" s="55">
        <v>4</v>
      </c>
    </row>
    <row r="41" spans="1:8" ht="12.75" customHeight="1" x14ac:dyDescent="0.2">
      <c r="A41" s="54" t="s">
        <v>567</v>
      </c>
      <c r="B41" s="55">
        <v>3</v>
      </c>
      <c r="C41" s="54" t="s">
        <v>568</v>
      </c>
      <c r="D41" s="55">
        <v>4</v>
      </c>
      <c r="E41" s="54" t="s">
        <v>569</v>
      </c>
      <c r="F41" s="55">
        <v>3</v>
      </c>
      <c r="G41" s="62" t="s">
        <v>570</v>
      </c>
      <c r="H41" s="55">
        <v>4</v>
      </c>
    </row>
    <row r="42" spans="1:8" ht="12.75" customHeight="1" x14ac:dyDescent="0.2">
      <c r="A42" s="54" t="s">
        <v>571</v>
      </c>
      <c r="B42" s="55">
        <v>3</v>
      </c>
      <c r="C42" s="54" t="s">
        <v>572</v>
      </c>
      <c r="D42" s="55">
        <v>4</v>
      </c>
      <c r="E42" s="54" t="s">
        <v>573</v>
      </c>
      <c r="F42" s="55">
        <v>4</v>
      </c>
      <c r="G42" s="54" t="s">
        <v>574</v>
      </c>
      <c r="H42" s="55">
        <v>4</v>
      </c>
    </row>
    <row r="43" spans="1:8" ht="12.75" customHeight="1" x14ac:dyDescent="0.2">
      <c r="G43" s="51"/>
      <c r="H43" s="51"/>
    </row>
    <row r="44" spans="1:8" ht="12.75" customHeight="1" x14ac:dyDescent="0.2">
      <c r="A44" s="179" t="s">
        <v>708</v>
      </c>
      <c r="B44" s="179"/>
      <c r="C44" s="179"/>
      <c r="D44" s="179"/>
      <c r="E44" s="179"/>
      <c r="F44" s="179"/>
      <c r="G44" s="179"/>
      <c r="H44" s="179"/>
    </row>
    <row r="45" spans="1:8" ht="12.75" customHeight="1" x14ac:dyDescent="0.2">
      <c r="A45" s="179" t="s">
        <v>575</v>
      </c>
      <c r="B45" s="179"/>
      <c r="C45" s="179"/>
      <c r="D45" s="179"/>
      <c r="E45" s="179"/>
      <c r="F45" s="179"/>
      <c r="G45" s="179"/>
      <c r="H45" s="179"/>
    </row>
    <row r="46" spans="1:8" ht="12.75" customHeight="1" x14ac:dyDescent="0.2">
      <c r="A46" s="179" t="s">
        <v>576</v>
      </c>
      <c r="B46" s="179"/>
      <c r="C46" s="179"/>
      <c r="D46" s="179"/>
      <c r="E46" s="179"/>
      <c r="F46" s="179"/>
      <c r="G46" s="179"/>
      <c r="H46" s="179"/>
    </row>
    <row r="47" spans="1:8" ht="12.75" customHeight="1" x14ac:dyDescent="0.2">
      <c r="A47" s="64"/>
      <c r="B47" s="64"/>
      <c r="C47" s="64"/>
      <c r="D47" s="64"/>
      <c r="E47" s="64"/>
      <c r="F47" s="64"/>
      <c r="G47" s="64"/>
      <c r="H47" s="64"/>
    </row>
    <row r="48" spans="1:8" ht="12.75" customHeight="1" x14ac:dyDescent="0.2">
      <c r="A48" s="179" t="s">
        <v>577</v>
      </c>
      <c r="B48" s="179"/>
      <c r="C48" s="179"/>
      <c r="D48" s="179"/>
      <c r="E48" s="179"/>
      <c r="F48" s="179"/>
      <c r="G48" s="179"/>
      <c r="H48" s="179"/>
    </row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</sheetData>
  <mergeCells count="9">
    <mergeCell ref="A45:H45"/>
    <mergeCell ref="A46:H46"/>
    <mergeCell ref="A48:H48"/>
    <mergeCell ref="A1:H1"/>
    <mergeCell ref="A3:B3"/>
    <mergeCell ref="A10:B10"/>
    <mergeCell ref="A21:B21"/>
    <mergeCell ref="G29:H29"/>
    <mergeCell ref="A44:H44"/>
  </mergeCells>
  <printOptions horizontalCentered="1" verticalCentered="1"/>
  <pageMargins left="0.39370078740157483" right="0.39370078740157483" top="1.3779527559055118" bottom="0.19685039370078741" header="0" footer="0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zoomScale="130" zoomScaleNormal="130" zoomScaleSheetLayoutView="100" workbookViewId="0">
      <selection sqref="A1:G1"/>
    </sheetView>
  </sheetViews>
  <sheetFormatPr defaultColWidth="9.140625" defaultRowHeight="12.75" x14ac:dyDescent="0.2"/>
  <cols>
    <col min="1" max="6" width="14.7109375" style="1" customWidth="1"/>
    <col min="7" max="7" width="14.7109375" style="59" customWidth="1"/>
    <col min="8" max="16384" width="9.140625" style="1"/>
  </cols>
  <sheetData>
    <row r="1" spans="1:7" ht="24.95" customHeight="1" x14ac:dyDescent="0.2">
      <c r="A1" s="144" t="s">
        <v>707</v>
      </c>
      <c r="B1" s="144"/>
      <c r="C1" s="144"/>
      <c r="D1" s="144"/>
      <c r="E1" s="144"/>
      <c r="F1" s="144"/>
      <c r="G1" s="144"/>
    </row>
    <row r="2" spans="1:7" ht="13.5" thickBot="1" x14ac:dyDescent="0.25">
      <c r="A2" s="58"/>
      <c r="B2" s="58"/>
      <c r="C2" s="58"/>
      <c r="D2" s="58"/>
      <c r="E2" s="58"/>
      <c r="F2" s="58"/>
      <c r="G2" s="65"/>
    </row>
    <row r="3" spans="1:7" x14ac:dyDescent="0.2">
      <c r="A3" s="191" t="s">
        <v>0</v>
      </c>
      <c r="B3" s="193" t="s">
        <v>31</v>
      </c>
      <c r="C3" s="193"/>
      <c r="D3" s="193"/>
      <c r="E3" s="193"/>
      <c r="F3" s="193"/>
      <c r="G3" s="194"/>
    </row>
    <row r="4" spans="1:7" ht="13.5" thickBot="1" x14ac:dyDescent="0.25">
      <c r="A4" s="192"/>
      <c r="B4" s="66" t="s">
        <v>116</v>
      </c>
      <c r="C4" s="66" t="s">
        <v>70</v>
      </c>
      <c r="D4" s="67" t="s">
        <v>71</v>
      </c>
      <c r="E4" s="66" t="s">
        <v>72</v>
      </c>
      <c r="F4" s="66" t="s">
        <v>176</v>
      </c>
      <c r="G4" s="68" t="s">
        <v>709</v>
      </c>
    </row>
    <row r="5" spans="1:7" ht="13.15" customHeight="1" x14ac:dyDescent="0.2">
      <c r="A5" s="190" t="s">
        <v>683</v>
      </c>
      <c r="B5" s="195"/>
      <c r="C5" s="195"/>
      <c r="D5" s="195"/>
      <c r="E5" s="195"/>
      <c r="F5" s="195"/>
      <c r="G5" s="195"/>
    </row>
    <row r="6" spans="1:7" ht="13.15" customHeight="1" x14ac:dyDescent="0.2">
      <c r="A6" s="190" t="s">
        <v>406</v>
      </c>
      <c r="B6" s="190"/>
      <c r="C6" s="190"/>
      <c r="D6" s="190"/>
      <c r="E6" s="190"/>
      <c r="F6" s="190"/>
      <c r="G6" s="190"/>
    </row>
    <row r="7" spans="1:7" x14ac:dyDescent="0.2">
      <c r="A7" s="69" t="s">
        <v>1</v>
      </c>
      <c r="B7" s="111">
        <v>4300</v>
      </c>
      <c r="C7" s="108">
        <v>6600.0000000000009</v>
      </c>
      <c r="D7" s="108">
        <v>7300.0000000000009</v>
      </c>
      <c r="E7" s="108">
        <v>12650.000000000002</v>
      </c>
      <c r="F7" s="108">
        <v>17490</v>
      </c>
      <c r="G7" s="108">
        <v>24360</v>
      </c>
    </row>
    <row r="8" spans="1:7" x14ac:dyDescent="0.2">
      <c r="A8" s="70" t="s">
        <v>2</v>
      </c>
      <c r="B8" s="112">
        <v>5500</v>
      </c>
      <c r="C8" s="109">
        <v>7150.0000000000009</v>
      </c>
      <c r="D8" s="109">
        <v>9800</v>
      </c>
      <c r="E8" s="109">
        <v>14720</v>
      </c>
      <c r="F8" s="109">
        <v>20240</v>
      </c>
      <c r="G8" s="109">
        <v>28080</v>
      </c>
    </row>
    <row r="9" spans="1:7" x14ac:dyDescent="0.2">
      <c r="A9" s="71" t="s">
        <v>3</v>
      </c>
      <c r="B9" s="113">
        <v>5940.0000000000009</v>
      </c>
      <c r="C9" s="110">
        <v>7700.0000000000009</v>
      </c>
      <c r="D9" s="110">
        <v>10670</v>
      </c>
      <c r="E9" s="110">
        <v>16100</v>
      </c>
      <c r="F9" s="110">
        <v>22110</v>
      </c>
      <c r="G9" s="110">
        <v>30720</v>
      </c>
    </row>
    <row r="10" spans="1:7" x14ac:dyDescent="0.2">
      <c r="A10" s="70" t="s">
        <v>4</v>
      </c>
      <c r="B10" s="112">
        <v>6380.0000000000009</v>
      </c>
      <c r="C10" s="109">
        <v>8250</v>
      </c>
      <c r="D10" s="109">
        <v>11720.000000000002</v>
      </c>
      <c r="E10" s="109">
        <v>17470</v>
      </c>
      <c r="F10" s="109">
        <v>24050.000000000004</v>
      </c>
      <c r="G10" s="109">
        <v>33350</v>
      </c>
    </row>
    <row r="11" spans="1:7" x14ac:dyDescent="0.2">
      <c r="A11" s="186" t="s">
        <v>407</v>
      </c>
      <c r="B11" s="186"/>
      <c r="C11" s="186"/>
      <c r="D11" s="186"/>
      <c r="E11" s="186"/>
      <c r="F11" s="186"/>
      <c r="G11" s="186"/>
    </row>
    <row r="12" spans="1:7" ht="13.15" customHeight="1" x14ac:dyDescent="0.2">
      <c r="A12" s="190" t="s">
        <v>408</v>
      </c>
      <c r="B12" s="190"/>
      <c r="C12" s="190"/>
      <c r="D12" s="190"/>
      <c r="E12" s="190"/>
      <c r="F12" s="190"/>
      <c r="G12" s="190"/>
    </row>
    <row r="13" spans="1:7" x14ac:dyDescent="0.2">
      <c r="A13" s="69" t="s">
        <v>1</v>
      </c>
      <c r="B13" s="108">
        <v>4600</v>
      </c>
      <c r="C13" s="108">
        <v>7260.0000000000009</v>
      </c>
      <c r="D13" s="108">
        <v>10950</v>
      </c>
      <c r="E13" s="108">
        <v>13060</v>
      </c>
      <c r="F13" s="108">
        <v>20900</v>
      </c>
      <c r="G13" s="108">
        <v>31400</v>
      </c>
    </row>
    <row r="14" spans="1:7" x14ac:dyDescent="0.2">
      <c r="A14" s="70" t="s">
        <v>2</v>
      </c>
      <c r="B14" s="109">
        <v>5500</v>
      </c>
      <c r="C14" s="109">
        <v>8580</v>
      </c>
      <c r="D14" s="109">
        <v>12870.000000000002</v>
      </c>
      <c r="E14" s="109">
        <v>14440</v>
      </c>
      <c r="F14" s="109">
        <v>23870.000000000004</v>
      </c>
      <c r="G14" s="109">
        <v>36300</v>
      </c>
    </row>
    <row r="15" spans="1:7" x14ac:dyDescent="0.2">
      <c r="A15" s="71" t="s">
        <v>3</v>
      </c>
      <c r="B15" s="110">
        <v>5940.0000000000009</v>
      </c>
      <c r="C15" s="110">
        <v>9240</v>
      </c>
      <c r="D15" s="110">
        <v>13810.000000000002</v>
      </c>
      <c r="E15" s="110">
        <v>17200</v>
      </c>
      <c r="F15" s="110">
        <v>26810.000000000004</v>
      </c>
      <c r="G15" s="110">
        <v>39750</v>
      </c>
    </row>
    <row r="16" spans="1:7" x14ac:dyDescent="0.2">
      <c r="A16" s="70" t="s">
        <v>4</v>
      </c>
      <c r="B16" s="109">
        <v>6380.0000000000009</v>
      </c>
      <c r="C16" s="109">
        <v>9735</v>
      </c>
      <c r="D16" s="109">
        <v>15180.000000000002</v>
      </c>
      <c r="E16" s="109">
        <v>19950</v>
      </c>
      <c r="F16" s="109">
        <v>29700.000000000004</v>
      </c>
      <c r="G16" s="109">
        <v>43060</v>
      </c>
    </row>
    <row r="17" spans="1:7" x14ac:dyDescent="0.2">
      <c r="A17" s="71" t="s">
        <v>5</v>
      </c>
      <c r="B17" s="110">
        <v>6820.0000000000009</v>
      </c>
      <c r="C17" s="110">
        <v>12650.000000000002</v>
      </c>
      <c r="D17" s="110">
        <v>16780</v>
      </c>
      <c r="E17" s="110">
        <v>22700</v>
      </c>
      <c r="F17" s="110">
        <v>32725.000000000004</v>
      </c>
      <c r="G17" s="110">
        <v>46660</v>
      </c>
    </row>
    <row r="18" spans="1:7" x14ac:dyDescent="0.2">
      <c r="A18" s="70" t="s">
        <v>6</v>
      </c>
      <c r="B18" s="109">
        <v>7260.0000000000009</v>
      </c>
      <c r="C18" s="109">
        <v>13475.000000000002</v>
      </c>
      <c r="D18" s="109">
        <v>18370</v>
      </c>
      <c r="E18" s="109">
        <v>25450</v>
      </c>
      <c r="F18" s="109">
        <v>35750</v>
      </c>
      <c r="G18" s="109">
        <v>50260</v>
      </c>
    </row>
    <row r="19" spans="1:7" x14ac:dyDescent="0.2">
      <c r="A19" s="71" t="s">
        <v>7</v>
      </c>
      <c r="B19" s="110">
        <v>7700.0000000000009</v>
      </c>
      <c r="C19" s="110">
        <v>14300.000000000002</v>
      </c>
      <c r="D19" s="110">
        <v>19910</v>
      </c>
      <c r="E19" s="110">
        <v>28200</v>
      </c>
      <c r="F19" s="110">
        <v>38775</v>
      </c>
      <c r="G19" s="110">
        <v>53860</v>
      </c>
    </row>
    <row r="20" spans="1:7" x14ac:dyDescent="0.2">
      <c r="A20" s="70" t="s">
        <v>8</v>
      </c>
      <c r="B20" s="109">
        <v>8140.0000000000009</v>
      </c>
      <c r="C20" s="109">
        <f>15000</f>
        <v>15000</v>
      </c>
      <c r="D20" s="109">
        <v>21510</v>
      </c>
      <c r="E20" s="109">
        <v>30950</v>
      </c>
      <c r="F20" s="109">
        <v>41800</v>
      </c>
      <c r="G20" s="109">
        <v>57460</v>
      </c>
    </row>
    <row r="21" spans="1:7" x14ac:dyDescent="0.2">
      <c r="A21" s="71" t="s">
        <v>9</v>
      </c>
      <c r="B21" s="110">
        <v>8580</v>
      </c>
      <c r="C21" s="110">
        <v>15675.000000000002</v>
      </c>
      <c r="D21" s="110">
        <v>23100.000000000004</v>
      </c>
      <c r="E21" s="110">
        <v>33700</v>
      </c>
      <c r="F21" s="110">
        <v>44825</v>
      </c>
      <c r="G21" s="110">
        <v>61060</v>
      </c>
    </row>
    <row r="22" spans="1:7" x14ac:dyDescent="0.2">
      <c r="A22" s="70" t="s">
        <v>10</v>
      </c>
      <c r="B22" s="109">
        <v>9020</v>
      </c>
      <c r="C22" s="109">
        <v>16500</v>
      </c>
      <c r="D22" s="109">
        <v>24700.000000000004</v>
      </c>
      <c r="E22" s="109">
        <v>36450</v>
      </c>
      <c r="F22" s="109">
        <v>47850.000000000007</v>
      </c>
      <c r="G22" s="109">
        <v>64660</v>
      </c>
    </row>
    <row r="23" spans="1:7" x14ac:dyDescent="0.2">
      <c r="A23" s="72" t="s">
        <v>12</v>
      </c>
      <c r="B23" s="114">
        <v>1350</v>
      </c>
      <c r="C23" s="114">
        <v>2750</v>
      </c>
      <c r="D23" s="114">
        <v>3850.0000000000005</v>
      </c>
      <c r="E23" s="114">
        <v>4950</v>
      </c>
      <c r="F23" s="114">
        <v>6050.0000000000009</v>
      </c>
      <c r="G23" s="114">
        <v>8400</v>
      </c>
    </row>
    <row r="24" spans="1:7" ht="13.15" customHeight="1" x14ac:dyDescent="0.2">
      <c r="A24" s="184" t="s">
        <v>159</v>
      </c>
      <c r="B24" s="184"/>
      <c r="C24" s="184"/>
      <c r="D24" s="184"/>
      <c r="E24" s="184"/>
      <c r="F24" s="184"/>
      <c r="G24" s="184"/>
    </row>
    <row r="25" spans="1:7" ht="13.15" customHeight="1" x14ac:dyDescent="0.2">
      <c r="A25" s="185" t="s">
        <v>406</v>
      </c>
      <c r="B25" s="185"/>
      <c r="C25" s="185"/>
      <c r="D25" s="185"/>
      <c r="E25" s="185"/>
      <c r="F25" s="185"/>
      <c r="G25" s="185"/>
    </row>
    <row r="26" spans="1:7" x14ac:dyDescent="0.2">
      <c r="A26" s="71" t="s">
        <v>1</v>
      </c>
      <c r="B26" s="110">
        <v>4020</v>
      </c>
      <c r="C26" s="110">
        <v>6050</v>
      </c>
      <c r="D26" s="110">
        <v>6760.0000000000009</v>
      </c>
      <c r="E26" s="187" t="s">
        <v>687</v>
      </c>
      <c r="F26" s="187"/>
      <c r="G26" s="187"/>
    </row>
    <row r="27" spans="1:7" x14ac:dyDescent="0.2">
      <c r="A27" s="70" t="s">
        <v>2</v>
      </c>
      <c r="B27" s="109">
        <v>5060</v>
      </c>
      <c r="C27" s="109">
        <v>6600.0000000000009</v>
      </c>
      <c r="D27" s="109">
        <v>9025</v>
      </c>
      <c r="E27" s="188"/>
      <c r="F27" s="188"/>
      <c r="G27" s="188"/>
    </row>
    <row r="28" spans="1:7" x14ac:dyDescent="0.2">
      <c r="A28" s="71" t="s">
        <v>3</v>
      </c>
      <c r="B28" s="110">
        <v>5445</v>
      </c>
      <c r="C28" s="110">
        <v>7150.0000000000009</v>
      </c>
      <c r="D28" s="110">
        <v>9870</v>
      </c>
      <c r="E28" s="188"/>
      <c r="F28" s="188"/>
      <c r="G28" s="188"/>
    </row>
    <row r="29" spans="1:7" x14ac:dyDescent="0.2">
      <c r="A29" s="70" t="s">
        <v>4</v>
      </c>
      <c r="B29" s="109">
        <v>5885</v>
      </c>
      <c r="C29" s="109">
        <v>7590</v>
      </c>
      <c r="D29" s="109">
        <v>10840</v>
      </c>
      <c r="E29" s="188"/>
      <c r="F29" s="188"/>
      <c r="G29" s="188"/>
    </row>
    <row r="30" spans="1:7" x14ac:dyDescent="0.2">
      <c r="A30" s="186" t="s">
        <v>407</v>
      </c>
      <c r="B30" s="186"/>
      <c r="C30" s="186"/>
      <c r="D30" s="186"/>
      <c r="E30" s="186"/>
      <c r="F30" s="186"/>
      <c r="G30" s="186"/>
    </row>
    <row r="31" spans="1:7" ht="13.15" customHeight="1" x14ac:dyDescent="0.2">
      <c r="A31" s="183" t="s">
        <v>408</v>
      </c>
      <c r="B31" s="183"/>
      <c r="C31" s="183"/>
      <c r="D31" s="183"/>
      <c r="E31" s="183"/>
      <c r="F31" s="183"/>
      <c r="G31" s="183"/>
    </row>
    <row r="32" spans="1:7" x14ac:dyDescent="0.2">
      <c r="A32" s="71" t="s">
        <v>1</v>
      </c>
      <c r="B32" s="110">
        <v>4225</v>
      </c>
      <c r="C32" s="110">
        <v>6710.0000000000009</v>
      </c>
      <c r="D32" s="110">
        <v>10125</v>
      </c>
      <c r="E32" s="187" t="s">
        <v>687</v>
      </c>
      <c r="F32" s="187"/>
      <c r="G32" s="187"/>
    </row>
    <row r="33" spans="1:7" x14ac:dyDescent="0.2">
      <c r="A33" s="70" t="s">
        <v>2</v>
      </c>
      <c r="B33" s="109">
        <v>5060</v>
      </c>
      <c r="C33" s="109">
        <v>7920</v>
      </c>
      <c r="D33" s="109">
        <v>11880</v>
      </c>
      <c r="E33" s="188"/>
      <c r="F33" s="188"/>
      <c r="G33" s="188"/>
    </row>
    <row r="34" spans="1:7" x14ac:dyDescent="0.2">
      <c r="A34" s="71" t="s">
        <v>3</v>
      </c>
      <c r="B34" s="110">
        <v>5445</v>
      </c>
      <c r="C34" s="110">
        <v>8550</v>
      </c>
      <c r="D34" s="110">
        <v>12765.000000000002</v>
      </c>
      <c r="E34" s="188"/>
      <c r="F34" s="188"/>
      <c r="G34" s="188"/>
    </row>
    <row r="35" spans="1:7" x14ac:dyDescent="0.2">
      <c r="A35" s="70" t="s">
        <v>4</v>
      </c>
      <c r="B35" s="109">
        <v>5885</v>
      </c>
      <c r="C35" s="109">
        <v>9022.5</v>
      </c>
      <c r="D35" s="109">
        <v>14040.000000000002</v>
      </c>
      <c r="E35" s="188"/>
      <c r="F35" s="188"/>
      <c r="G35" s="188"/>
    </row>
    <row r="36" spans="1:7" x14ac:dyDescent="0.2">
      <c r="A36" s="71" t="s">
        <v>5</v>
      </c>
      <c r="B36" s="110">
        <v>6270.0000000000009</v>
      </c>
      <c r="C36" s="110">
        <v>11715</v>
      </c>
      <c r="D36" s="110">
        <v>15515</v>
      </c>
      <c r="E36" s="188"/>
      <c r="F36" s="188"/>
      <c r="G36" s="188"/>
    </row>
    <row r="37" spans="1:7" x14ac:dyDescent="0.2">
      <c r="A37" s="70" t="s">
        <v>6</v>
      </c>
      <c r="B37" s="109">
        <v>6710.0000000000009</v>
      </c>
      <c r="C37" s="109">
        <v>12435.000000000002</v>
      </c>
      <c r="D37" s="109">
        <v>16995</v>
      </c>
      <c r="E37" s="188"/>
      <c r="F37" s="188"/>
      <c r="G37" s="188"/>
    </row>
    <row r="38" spans="1:7" x14ac:dyDescent="0.2">
      <c r="A38" s="71" t="s">
        <v>7</v>
      </c>
      <c r="B38" s="110">
        <v>7095.0000000000009</v>
      </c>
      <c r="C38" s="110">
        <v>13200.000000000002</v>
      </c>
      <c r="D38" s="110">
        <v>18415</v>
      </c>
      <c r="E38" s="188"/>
      <c r="F38" s="188"/>
      <c r="G38" s="188"/>
    </row>
    <row r="39" spans="1:7" x14ac:dyDescent="0.2">
      <c r="A39" s="70" t="s">
        <v>8</v>
      </c>
      <c r="B39" s="109">
        <v>7535.0000000000009</v>
      </c>
      <c r="C39" s="109">
        <v>13869.500000000002</v>
      </c>
      <c r="D39" s="109">
        <v>19895</v>
      </c>
      <c r="E39" s="188"/>
      <c r="F39" s="188"/>
      <c r="G39" s="188"/>
    </row>
    <row r="40" spans="1:7" x14ac:dyDescent="0.2">
      <c r="A40" s="71" t="s">
        <v>9</v>
      </c>
      <c r="B40" s="110">
        <v>7920</v>
      </c>
      <c r="C40" s="110">
        <v>14495.000000000002</v>
      </c>
      <c r="D40" s="110">
        <v>21370</v>
      </c>
      <c r="E40" s="188"/>
      <c r="F40" s="188"/>
      <c r="G40" s="188"/>
    </row>
    <row r="41" spans="1:7" x14ac:dyDescent="0.2">
      <c r="A41" s="70" t="s">
        <v>10</v>
      </c>
      <c r="B41" s="109">
        <v>8360</v>
      </c>
      <c r="C41" s="109">
        <v>15265</v>
      </c>
      <c r="D41" s="109">
        <v>22830</v>
      </c>
      <c r="E41" s="188"/>
      <c r="F41" s="188"/>
      <c r="G41" s="188"/>
    </row>
    <row r="42" spans="1:7" x14ac:dyDescent="0.2">
      <c r="A42" s="72" t="s">
        <v>12</v>
      </c>
      <c r="B42" s="114">
        <v>1225</v>
      </c>
      <c r="C42" s="114">
        <v>2475</v>
      </c>
      <c r="D42" s="114">
        <v>3575.0000000000005</v>
      </c>
      <c r="E42" s="189"/>
      <c r="F42" s="189"/>
      <c r="G42" s="189"/>
    </row>
    <row r="43" spans="1:7" ht="13.15" customHeight="1" x14ac:dyDescent="0.2">
      <c r="A43" s="184" t="s">
        <v>684</v>
      </c>
      <c r="B43" s="184"/>
      <c r="C43" s="184"/>
      <c r="D43" s="184"/>
      <c r="E43" s="184"/>
      <c r="F43" s="184"/>
      <c r="G43" s="184"/>
    </row>
    <row r="44" spans="1:7" ht="13.15" customHeight="1" x14ac:dyDescent="0.2">
      <c r="A44" s="185" t="s">
        <v>406</v>
      </c>
      <c r="B44" s="185"/>
      <c r="C44" s="185"/>
      <c r="D44" s="185"/>
      <c r="E44" s="185"/>
      <c r="F44" s="185"/>
      <c r="G44" s="185"/>
    </row>
    <row r="45" spans="1:7" x14ac:dyDescent="0.2">
      <c r="A45" s="71" t="s">
        <v>1</v>
      </c>
      <c r="B45" s="110">
        <v>3740.0000000000005</v>
      </c>
      <c r="C45" s="110">
        <v>5500</v>
      </c>
      <c r="D45" s="110">
        <v>6220.0000000000009</v>
      </c>
      <c r="E45" s="187" t="s">
        <v>687</v>
      </c>
      <c r="F45" s="187"/>
      <c r="G45" s="187"/>
    </row>
    <row r="46" spans="1:7" x14ac:dyDescent="0.2">
      <c r="A46" s="70" t="s">
        <v>2</v>
      </c>
      <c r="B46" s="109">
        <v>4620</v>
      </c>
      <c r="C46" s="109">
        <v>6050.0000000000009</v>
      </c>
      <c r="D46" s="109">
        <v>8250</v>
      </c>
      <c r="E46" s="188"/>
      <c r="F46" s="188"/>
      <c r="G46" s="188"/>
    </row>
    <row r="47" spans="1:7" x14ac:dyDescent="0.2">
      <c r="A47" s="71" t="s">
        <v>3</v>
      </c>
      <c r="B47" s="110">
        <v>4950</v>
      </c>
      <c r="C47" s="110">
        <v>6600.0000000000009</v>
      </c>
      <c r="D47" s="110">
        <v>9070</v>
      </c>
      <c r="E47" s="188"/>
      <c r="F47" s="188"/>
      <c r="G47" s="188"/>
    </row>
    <row r="48" spans="1:7" x14ac:dyDescent="0.2">
      <c r="A48" s="70" t="s">
        <v>4</v>
      </c>
      <c r="B48" s="109">
        <v>5390</v>
      </c>
      <c r="C48" s="109">
        <v>6930.0000000000009</v>
      </c>
      <c r="D48" s="109">
        <v>9960</v>
      </c>
      <c r="E48" s="188"/>
      <c r="F48" s="188"/>
      <c r="G48" s="188"/>
    </row>
    <row r="49" spans="1:7" x14ac:dyDescent="0.2">
      <c r="A49" s="186" t="s">
        <v>407</v>
      </c>
      <c r="B49" s="186"/>
      <c r="C49" s="186"/>
      <c r="D49" s="186"/>
      <c r="E49" s="186"/>
      <c r="F49" s="186"/>
      <c r="G49" s="186"/>
    </row>
    <row r="50" spans="1:7" ht="13.15" customHeight="1" x14ac:dyDescent="0.2">
      <c r="A50" s="183" t="s">
        <v>408</v>
      </c>
      <c r="B50" s="183"/>
      <c r="C50" s="183"/>
      <c r="D50" s="183"/>
      <c r="E50" s="183"/>
      <c r="F50" s="183"/>
      <c r="G50" s="183"/>
    </row>
    <row r="51" spans="1:7" x14ac:dyDescent="0.2">
      <c r="A51" s="71" t="s">
        <v>1</v>
      </c>
      <c r="B51" s="110">
        <v>3850.0000000000005</v>
      </c>
      <c r="C51" s="110">
        <v>6160.0000000000009</v>
      </c>
      <c r="D51" s="110">
        <v>9300</v>
      </c>
      <c r="E51" s="187" t="s">
        <v>687</v>
      </c>
      <c r="F51" s="187"/>
      <c r="G51" s="187"/>
    </row>
    <row r="52" spans="1:7" x14ac:dyDescent="0.2">
      <c r="A52" s="70" t="s">
        <v>2</v>
      </c>
      <c r="B52" s="109">
        <v>4620</v>
      </c>
      <c r="C52" s="109">
        <v>7260.0000000000009</v>
      </c>
      <c r="D52" s="109">
        <v>10890</v>
      </c>
      <c r="E52" s="188"/>
      <c r="F52" s="188"/>
      <c r="G52" s="188"/>
    </row>
    <row r="53" spans="1:7" x14ac:dyDescent="0.2">
      <c r="A53" s="71" t="s">
        <v>3</v>
      </c>
      <c r="B53" s="110">
        <v>4950</v>
      </c>
      <c r="C53" s="110">
        <v>7860.0000000000009</v>
      </c>
      <c r="D53" s="110">
        <v>11720.000000000002</v>
      </c>
      <c r="E53" s="188"/>
      <c r="F53" s="188"/>
      <c r="G53" s="188"/>
    </row>
    <row r="54" spans="1:7" x14ac:dyDescent="0.2">
      <c r="A54" s="70" t="s">
        <v>4</v>
      </c>
      <c r="B54" s="109">
        <v>5390</v>
      </c>
      <c r="C54" s="109">
        <v>8310</v>
      </c>
      <c r="D54" s="109">
        <v>12900.000000000002</v>
      </c>
      <c r="E54" s="188"/>
      <c r="F54" s="188"/>
      <c r="G54" s="188"/>
    </row>
    <row r="55" spans="1:7" x14ac:dyDescent="0.2">
      <c r="A55" s="71" t="s">
        <v>5</v>
      </c>
      <c r="B55" s="110">
        <v>5720.0000000000009</v>
      </c>
      <c r="C55" s="110">
        <v>10780</v>
      </c>
      <c r="D55" s="110">
        <v>14250.000000000002</v>
      </c>
      <c r="E55" s="188"/>
      <c r="F55" s="188"/>
      <c r="G55" s="188"/>
    </row>
    <row r="56" spans="1:7" x14ac:dyDescent="0.2">
      <c r="A56" s="70" t="s">
        <v>6</v>
      </c>
      <c r="B56" s="109">
        <v>6160.0000000000009</v>
      </c>
      <c r="C56" s="109">
        <v>11390.000000000002</v>
      </c>
      <c r="D56" s="109">
        <v>15620.000000000002</v>
      </c>
      <c r="E56" s="188"/>
      <c r="F56" s="188"/>
      <c r="G56" s="188"/>
    </row>
    <row r="57" spans="1:7" x14ac:dyDescent="0.2">
      <c r="A57" s="71" t="s">
        <v>7</v>
      </c>
      <c r="B57" s="110">
        <v>6490.0000000000009</v>
      </c>
      <c r="C57" s="110">
        <v>12100.000000000002</v>
      </c>
      <c r="D57" s="110">
        <v>16920</v>
      </c>
      <c r="E57" s="188"/>
      <c r="F57" s="188"/>
      <c r="G57" s="188"/>
    </row>
    <row r="58" spans="1:7" x14ac:dyDescent="0.2">
      <c r="A58" s="70" t="s">
        <v>8</v>
      </c>
      <c r="B58" s="109">
        <v>6930.0000000000009</v>
      </c>
      <c r="C58" s="109">
        <v>12739.500000000002</v>
      </c>
      <c r="D58" s="109">
        <v>18280</v>
      </c>
      <c r="E58" s="188"/>
      <c r="F58" s="188"/>
      <c r="G58" s="188"/>
    </row>
    <row r="59" spans="1:7" x14ac:dyDescent="0.2">
      <c r="A59" s="71" t="s">
        <v>9</v>
      </c>
      <c r="B59" s="110">
        <v>7260.0000000000009</v>
      </c>
      <c r="C59" s="110">
        <v>13310.000000000002</v>
      </c>
      <c r="D59" s="110">
        <v>19640</v>
      </c>
      <c r="E59" s="188"/>
      <c r="F59" s="188"/>
      <c r="G59" s="188"/>
    </row>
    <row r="60" spans="1:7" x14ac:dyDescent="0.2">
      <c r="A60" s="70" t="s">
        <v>10</v>
      </c>
      <c r="B60" s="109">
        <v>7700.0000000000009</v>
      </c>
      <c r="C60" s="109">
        <v>14030.000000000002</v>
      </c>
      <c r="D60" s="109">
        <v>20960</v>
      </c>
      <c r="E60" s="188"/>
      <c r="F60" s="188"/>
      <c r="G60" s="188"/>
    </row>
    <row r="61" spans="1:7" x14ac:dyDescent="0.2">
      <c r="A61" s="72" t="s">
        <v>12</v>
      </c>
      <c r="B61" s="114">
        <v>1100</v>
      </c>
      <c r="C61" s="114">
        <v>2200</v>
      </c>
      <c r="D61" s="114">
        <v>3300.0000000000005</v>
      </c>
      <c r="E61" s="189"/>
      <c r="F61" s="189"/>
      <c r="G61" s="189"/>
    </row>
    <row r="62" spans="1:7" ht="25.15" customHeight="1" x14ac:dyDescent="0.2">
      <c r="A62" s="181" t="s">
        <v>685</v>
      </c>
      <c r="B62" s="181"/>
      <c r="C62" s="181"/>
      <c r="D62" s="181"/>
      <c r="E62" s="181"/>
      <c r="F62" s="181"/>
      <c r="G62" s="181"/>
    </row>
    <row r="63" spans="1:7" ht="40.15" customHeight="1" x14ac:dyDescent="0.2">
      <c r="A63" s="181" t="s">
        <v>688</v>
      </c>
      <c r="B63" s="181"/>
      <c r="C63" s="181"/>
      <c r="D63" s="181"/>
      <c r="E63" s="181"/>
      <c r="F63" s="181"/>
      <c r="G63" s="181"/>
    </row>
    <row r="64" spans="1:7" ht="12.75" customHeight="1" x14ac:dyDescent="0.2">
      <c r="A64" s="181" t="s">
        <v>578</v>
      </c>
      <c r="B64" s="181"/>
      <c r="C64" s="181"/>
      <c r="D64" s="181"/>
      <c r="E64" s="181"/>
      <c r="F64" s="181"/>
      <c r="G64" s="181"/>
    </row>
    <row r="65" spans="1:7" ht="12.75" customHeight="1" x14ac:dyDescent="0.2">
      <c r="A65" s="181" t="s">
        <v>156</v>
      </c>
      <c r="B65" s="181"/>
      <c r="C65" s="181"/>
      <c r="D65" s="181"/>
      <c r="E65" s="181"/>
      <c r="F65" s="181"/>
      <c r="G65" s="181"/>
    </row>
    <row r="66" spans="1:7" ht="25.15" customHeight="1" x14ac:dyDescent="0.2">
      <c r="A66" s="181" t="s">
        <v>579</v>
      </c>
      <c r="B66" s="181"/>
      <c r="C66" s="181"/>
      <c r="D66" s="181"/>
      <c r="E66" s="181"/>
      <c r="F66" s="181"/>
      <c r="G66" s="181"/>
    </row>
    <row r="67" spans="1:7" ht="38.450000000000003" customHeight="1" x14ac:dyDescent="0.2">
      <c r="A67" s="181" t="s">
        <v>710</v>
      </c>
      <c r="B67" s="181"/>
      <c r="C67" s="181"/>
      <c r="D67" s="181"/>
      <c r="E67" s="181"/>
      <c r="F67" s="181"/>
      <c r="G67" s="181"/>
    </row>
    <row r="68" spans="1:7" ht="26.25" customHeight="1" x14ac:dyDescent="0.2">
      <c r="A68" s="182" t="s">
        <v>173</v>
      </c>
      <c r="B68" s="182"/>
      <c r="C68" s="182"/>
      <c r="D68" s="182"/>
      <c r="E68" s="182"/>
      <c r="F68" s="182"/>
      <c r="G68" s="182"/>
    </row>
    <row r="69" spans="1:7" ht="12.75" customHeight="1" x14ac:dyDescent="0.2">
      <c r="A69" s="181" t="s">
        <v>411</v>
      </c>
      <c r="B69" s="181"/>
      <c r="C69" s="181"/>
      <c r="D69" s="181"/>
      <c r="E69" s="181"/>
      <c r="F69" s="181"/>
      <c r="G69" s="181"/>
    </row>
  </sheetData>
  <mergeCells count="27">
    <mergeCell ref="A11:G11"/>
    <mergeCell ref="A1:G1"/>
    <mergeCell ref="A3:A4"/>
    <mergeCell ref="B3:G3"/>
    <mergeCell ref="A5:G5"/>
    <mergeCell ref="A6:G6"/>
    <mergeCell ref="A12:G12"/>
    <mergeCell ref="A30:G30"/>
    <mergeCell ref="A24:G24"/>
    <mergeCell ref="A25:G25"/>
    <mergeCell ref="E26:G29"/>
    <mergeCell ref="A31:G31"/>
    <mergeCell ref="A62:G62"/>
    <mergeCell ref="A63:G63"/>
    <mergeCell ref="A64:G64"/>
    <mergeCell ref="A43:G43"/>
    <mergeCell ref="A44:G44"/>
    <mergeCell ref="A49:G49"/>
    <mergeCell ref="A50:G50"/>
    <mergeCell ref="E32:G42"/>
    <mergeCell ref="E45:G48"/>
    <mergeCell ref="E51:G61"/>
    <mergeCell ref="A65:G65"/>
    <mergeCell ref="A66:G66"/>
    <mergeCell ref="A67:G67"/>
    <mergeCell ref="A68:G68"/>
    <mergeCell ref="A69:G69"/>
  </mergeCells>
  <printOptions horizontalCentered="1" verticalCentered="1"/>
  <pageMargins left="0.39370078740157483" right="0.39370078740157483" top="0.98425196850393704" bottom="0.39370078740157483" header="0" footer="0"/>
  <pageSetup paperSize="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zoomScale="130" zoomScaleNormal="130" zoomScaleSheetLayoutView="100" workbookViewId="0">
      <selection sqref="A1:H1"/>
    </sheetView>
  </sheetViews>
  <sheetFormatPr defaultColWidth="9.140625" defaultRowHeight="12.75" x14ac:dyDescent="0.2"/>
  <cols>
    <col min="1" max="1" width="20.7109375" style="1" customWidth="1"/>
    <col min="2" max="2" width="2.7109375" style="57" customWidth="1"/>
    <col min="3" max="3" width="20.7109375" style="1" customWidth="1"/>
    <col min="4" max="4" width="2.7109375" style="57" customWidth="1"/>
    <col min="5" max="5" width="20.7109375" style="1" customWidth="1"/>
    <col min="6" max="6" width="2.7109375" style="57" customWidth="1"/>
    <col min="7" max="7" width="20.7109375" style="57" customWidth="1"/>
    <col min="8" max="8" width="2.7109375" style="57" customWidth="1"/>
    <col min="9" max="16384" width="9.140625" style="1"/>
  </cols>
  <sheetData>
    <row r="1" spans="1:8" s="51" customFormat="1" ht="25.5" customHeight="1" x14ac:dyDescent="0.2">
      <c r="A1" s="144" t="s">
        <v>199</v>
      </c>
      <c r="B1" s="144"/>
      <c r="C1" s="144"/>
      <c r="D1" s="144"/>
      <c r="E1" s="144"/>
      <c r="F1" s="144"/>
      <c r="G1" s="144"/>
      <c r="H1" s="144"/>
    </row>
    <row r="2" spans="1:8" ht="43.5" x14ac:dyDescent="0.2">
      <c r="A2" s="52" t="s">
        <v>200</v>
      </c>
      <c r="B2" s="53" t="s">
        <v>201</v>
      </c>
      <c r="C2" s="52" t="s">
        <v>200</v>
      </c>
      <c r="D2" s="53" t="s">
        <v>201</v>
      </c>
      <c r="E2" s="52" t="s">
        <v>200</v>
      </c>
      <c r="F2" s="53" t="s">
        <v>201</v>
      </c>
      <c r="G2" s="52" t="s">
        <v>200</v>
      </c>
      <c r="H2" s="53" t="s">
        <v>201</v>
      </c>
    </row>
    <row r="3" spans="1:8" ht="11.45" customHeight="1" x14ac:dyDescent="0.2">
      <c r="A3" s="197" t="s">
        <v>202</v>
      </c>
      <c r="B3" s="197"/>
      <c r="C3" s="54" t="s">
        <v>203</v>
      </c>
      <c r="D3" s="55">
        <v>8</v>
      </c>
      <c r="E3" s="180" t="s">
        <v>222</v>
      </c>
      <c r="F3" s="180"/>
      <c r="G3" s="54" t="s">
        <v>219</v>
      </c>
      <c r="H3" s="55">
        <v>8</v>
      </c>
    </row>
    <row r="4" spans="1:8" ht="11.45" customHeight="1" x14ac:dyDescent="0.2">
      <c r="A4" s="54" t="s">
        <v>206</v>
      </c>
      <c r="B4" s="55">
        <v>7</v>
      </c>
      <c r="C4" s="54" t="s">
        <v>207</v>
      </c>
      <c r="D4" s="55">
        <v>4</v>
      </c>
      <c r="E4" s="54" t="s">
        <v>226</v>
      </c>
      <c r="F4" s="55">
        <v>8</v>
      </c>
      <c r="G4" s="54" t="s">
        <v>223</v>
      </c>
      <c r="H4" s="55">
        <v>8</v>
      </c>
    </row>
    <row r="5" spans="1:8" ht="11.45" customHeight="1" x14ac:dyDescent="0.2">
      <c r="A5" s="54" t="s">
        <v>208</v>
      </c>
      <c r="B5" s="55">
        <v>1</v>
      </c>
      <c r="C5" s="54" t="s">
        <v>209</v>
      </c>
      <c r="D5" s="55">
        <v>8</v>
      </c>
      <c r="E5" s="54" t="s">
        <v>230</v>
      </c>
      <c r="F5" s="55">
        <v>8</v>
      </c>
      <c r="G5" s="54" t="s">
        <v>227</v>
      </c>
      <c r="H5" s="55">
        <v>6</v>
      </c>
    </row>
    <row r="6" spans="1:8" ht="11.45" customHeight="1" x14ac:dyDescent="0.2">
      <c r="A6" s="54" t="s">
        <v>581</v>
      </c>
      <c r="B6" s="55">
        <v>5</v>
      </c>
      <c r="C6" s="54" t="s">
        <v>213</v>
      </c>
      <c r="D6" s="55">
        <v>8</v>
      </c>
      <c r="E6" s="54" t="s">
        <v>234</v>
      </c>
      <c r="F6" s="55">
        <v>8</v>
      </c>
      <c r="G6" s="54" t="s">
        <v>231</v>
      </c>
      <c r="H6" s="55">
        <v>4</v>
      </c>
    </row>
    <row r="7" spans="1:8" ht="11.45" customHeight="1" x14ac:dyDescent="0.2">
      <c r="A7" s="54" t="s">
        <v>212</v>
      </c>
      <c r="B7" s="55">
        <v>6</v>
      </c>
      <c r="C7" s="54" t="s">
        <v>217</v>
      </c>
      <c r="D7" s="55">
        <v>1</v>
      </c>
      <c r="E7" s="54" t="s">
        <v>237</v>
      </c>
      <c r="F7" s="55">
        <v>6</v>
      </c>
      <c r="G7" s="54" t="s">
        <v>238</v>
      </c>
      <c r="H7" s="55">
        <v>6</v>
      </c>
    </row>
    <row r="8" spans="1:8" ht="11.45" customHeight="1" x14ac:dyDescent="0.2">
      <c r="A8" s="54" t="s">
        <v>216</v>
      </c>
      <c r="B8" s="55">
        <v>8</v>
      </c>
      <c r="C8" s="54" t="s">
        <v>221</v>
      </c>
      <c r="D8" s="55">
        <v>5</v>
      </c>
      <c r="E8" s="54" t="s">
        <v>241</v>
      </c>
      <c r="F8" s="55">
        <v>6</v>
      </c>
      <c r="G8" s="54" t="s">
        <v>242</v>
      </c>
      <c r="H8" s="55">
        <v>6</v>
      </c>
    </row>
    <row r="9" spans="1:8" ht="11.45" customHeight="1" x14ac:dyDescent="0.2">
      <c r="A9" s="54" t="s">
        <v>220</v>
      </c>
      <c r="B9" s="55">
        <v>8</v>
      </c>
      <c r="C9" s="54" t="s">
        <v>225</v>
      </c>
      <c r="D9" s="55">
        <v>8</v>
      </c>
      <c r="E9" s="54" t="s">
        <v>245</v>
      </c>
      <c r="F9" s="55">
        <v>8</v>
      </c>
      <c r="G9" s="54" t="s">
        <v>691</v>
      </c>
      <c r="H9" s="55">
        <v>8</v>
      </c>
    </row>
    <row r="10" spans="1:8" ht="11.45" customHeight="1" x14ac:dyDescent="0.2">
      <c r="A10" s="54" t="s">
        <v>224</v>
      </c>
      <c r="B10" s="55">
        <v>8</v>
      </c>
      <c r="C10" s="196" t="s">
        <v>229</v>
      </c>
      <c r="D10" s="196"/>
      <c r="E10" s="54" t="s">
        <v>249</v>
      </c>
      <c r="F10" s="55">
        <v>6</v>
      </c>
      <c r="G10" s="54" t="s">
        <v>246</v>
      </c>
      <c r="H10" s="55">
        <v>8</v>
      </c>
    </row>
    <row r="11" spans="1:8" ht="11.45" customHeight="1" x14ac:dyDescent="0.2">
      <c r="A11" s="54" t="s">
        <v>228</v>
      </c>
      <c r="B11" s="55">
        <v>8</v>
      </c>
      <c r="C11" s="54" t="s">
        <v>233</v>
      </c>
      <c r="D11" s="55">
        <v>1</v>
      </c>
      <c r="E11" s="54" t="s">
        <v>692</v>
      </c>
      <c r="F11" s="55">
        <v>8</v>
      </c>
      <c r="G11" s="54" t="s">
        <v>250</v>
      </c>
      <c r="H11" s="55">
        <v>2</v>
      </c>
    </row>
    <row r="12" spans="1:8" ht="11.45" customHeight="1" x14ac:dyDescent="0.2">
      <c r="A12" s="54" t="s">
        <v>232</v>
      </c>
      <c r="B12" s="55">
        <v>1</v>
      </c>
      <c r="C12" s="54" t="s">
        <v>236</v>
      </c>
      <c r="D12" s="55">
        <v>6</v>
      </c>
      <c r="E12" s="54" t="s">
        <v>253</v>
      </c>
      <c r="F12" s="55">
        <v>8</v>
      </c>
      <c r="G12" s="54" t="s">
        <v>693</v>
      </c>
      <c r="H12" s="55">
        <v>8</v>
      </c>
    </row>
    <row r="13" spans="1:8" ht="11.45" customHeight="1" x14ac:dyDescent="0.2">
      <c r="A13" s="54" t="s">
        <v>235</v>
      </c>
      <c r="B13" s="55">
        <v>8</v>
      </c>
      <c r="C13" s="54" t="s">
        <v>240</v>
      </c>
      <c r="D13" s="55">
        <v>8</v>
      </c>
      <c r="E13" s="54" t="s">
        <v>257</v>
      </c>
      <c r="F13" s="55">
        <v>8</v>
      </c>
      <c r="G13" s="180" t="s">
        <v>254</v>
      </c>
      <c r="H13" s="180"/>
    </row>
    <row r="14" spans="1:8" ht="11.45" customHeight="1" x14ac:dyDescent="0.2">
      <c r="A14" s="54" t="s">
        <v>239</v>
      </c>
      <c r="B14" s="55">
        <v>8</v>
      </c>
      <c r="C14" s="54" t="s">
        <v>244</v>
      </c>
      <c r="D14" s="55">
        <v>8</v>
      </c>
      <c r="E14" s="54" t="s">
        <v>260</v>
      </c>
      <c r="F14" s="55">
        <v>1</v>
      </c>
      <c r="G14" s="54" t="s">
        <v>584</v>
      </c>
      <c r="H14" s="55">
        <v>1</v>
      </c>
    </row>
    <row r="15" spans="1:8" ht="11.45" customHeight="1" x14ac:dyDescent="0.2">
      <c r="A15" s="54" t="s">
        <v>582</v>
      </c>
      <c r="B15" s="55">
        <v>5</v>
      </c>
      <c r="C15" s="196" t="s">
        <v>248</v>
      </c>
      <c r="D15" s="196"/>
      <c r="E15" s="54" t="s">
        <v>264</v>
      </c>
      <c r="F15" s="55">
        <v>8</v>
      </c>
      <c r="G15" s="54" t="s">
        <v>258</v>
      </c>
      <c r="H15" s="55">
        <v>8</v>
      </c>
    </row>
    <row r="16" spans="1:8" ht="11.45" customHeight="1" x14ac:dyDescent="0.2">
      <c r="A16" s="54" t="s">
        <v>243</v>
      </c>
      <c r="B16" s="55">
        <v>8</v>
      </c>
      <c r="C16" s="54" t="s">
        <v>252</v>
      </c>
      <c r="D16" s="55">
        <v>1</v>
      </c>
      <c r="E16" s="54" t="s">
        <v>267</v>
      </c>
      <c r="F16" s="55">
        <v>8</v>
      </c>
      <c r="G16" s="54" t="s">
        <v>261</v>
      </c>
      <c r="H16" s="55">
        <v>4</v>
      </c>
    </row>
    <row r="17" spans="1:8" ht="11.45" customHeight="1" x14ac:dyDescent="0.2">
      <c r="A17" s="54" t="s">
        <v>247</v>
      </c>
      <c r="B17" s="55">
        <v>3</v>
      </c>
      <c r="C17" s="196" t="s">
        <v>256</v>
      </c>
      <c r="D17" s="196"/>
      <c r="E17" s="54" t="s">
        <v>271</v>
      </c>
      <c r="F17" s="55">
        <v>6</v>
      </c>
      <c r="G17" s="54" t="s">
        <v>265</v>
      </c>
      <c r="H17" s="55">
        <v>4</v>
      </c>
    </row>
    <row r="18" spans="1:8" ht="11.45" customHeight="1" x14ac:dyDescent="0.2">
      <c r="A18" s="196" t="s">
        <v>251</v>
      </c>
      <c r="B18" s="196"/>
      <c r="C18" s="54" t="s">
        <v>263</v>
      </c>
      <c r="D18" s="55">
        <v>8</v>
      </c>
      <c r="E18" s="54" t="s">
        <v>694</v>
      </c>
      <c r="F18" s="55">
        <v>8</v>
      </c>
      <c r="G18" s="54" t="s">
        <v>268</v>
      </c>
      <c r="H18" s="55">
        <v>8</v>
      </c>
    </row>
    <row r="19" spans="1:8" ht="11.45" customHeight="1" x14ac:dyDescent="0.2">
      <c r="A19" s="54" t="s">
        <v>255</v>
      </c>
      <c r="B19" s="55">
        <v>8</v>
      </c>
      <c r="C19" s="196" t="s">
        <v>270</v>
      </c>
      <c r="D19" s="196"/>
      <c r="E19" s="54" t="s">
        <v>275</v>
      </c>
      <c r="F19" s="55">
        <v>8</v>
      </c>
      <c r="G19" s="54" t="s">
        <v>272</v>
      </c>
      <c r="H19" s="55">
        <v>8</v>
      </c>
    </row>
    <row r="20" spans="1:8" ht="11.45" customHeight="1" x14ac:dyDescent="0.2">
      <c r="A20" s="54" t="s">
        <v>259</v>
      </c>
      <c r="B20" s="55">
        <v>3</v>
      </c>
      <c r="C20" s="54" t="s">
        <v>274</v>
      </c>
      <c r="D20" s="55">
        <v>3</v>
      </c>
      <c r="E20" s="54" t="s">
        <v>279</v>
      </c>
      <c r="F20" s="55">
        <v>6</v>
      </c>
      <c r="G20" s="54" t="s">
        <v>276</v>
      </c>
      <c r="H20" s="55">
        <v>8</v>
      </c>
    </row>
    <row r="21" spans="1:8" ht="11.45" customHeight="1" x14ac:dyDescent="0.2">
      <c r="A21" s="54" t="s">
        <v>262</v>
      </c>
      <c r="B21" s="55">
        <v>8</v>
      </c>
      <c r="C21" s="54" t="s">
        <v>278</v>
      </c>
      <c r="D21" s="55">
        <v>3</v>
      </c>
      <c r="E21" s="54" t="s">
        <v>282</v>
      </c>
      <c r="F21" s="55">
        <v>1</v>
      </c>
      <c r="G21" s="54" t="s">
        <v>695</v>
      </c>
      <c r="H21" s="55">
        <v>8</v>
      </c>
    </row>
    <row r="22" spans="1:8" ht="11.45" customHeight="1" x14ac:dyDescent="0.2">
      <c r="A22" s="54" t="s">
        <v>266</v>
      </c>
      <c r="B22" s="55">
        <v>8</v>
      </c>
      <c r="C22" s="54" t="s">
        <v>281</v>
      </c>
      <c r="D22" s="55">
        <v>6</v>
      </c>
      <c r="E22" s="54" t="s">
        <v>285</v>
      </c>
      <c r="F22" s="55">
        <v>6</v>
      </c>
      <c r="G22" s="54" t="s">
        <v>283</v>
      </c>
      <c r="H22" s="55">
        <v>8</v>
      </c>
    </row>
    <row r="23" spans="1:8" ht="11.45" customHeight="1" x14ac:dyDescent="0.2">
      <c r="A23" s="54" t="s">
        <v>269</v>
      </c>
      <c r="B23" s="55">
        <v>1</v>
      </c>
      <c r="C23" s="54" t="s">
        <v>284</v>
      </c>
      <c r="D23" s="55">
        <v>3</v>
      </c>
      <c r="E23" s="54" t="s">
        <v>289</v>
      </c>
      <c r="F23" s="55">
        <v>6</v>
      </c>
      <c r="G23" s="54" t="s">
        <v>286</v>
      </c>
      <c r="H23" s="55">
        <v>6</v>
      </c>
    </row>
    <row r="24" spans="1:8" ht="11.45" customHeight="1" x14ac:dyDescent="0.2">
      <c r="A24" s="54" t="s">
        <v>273</v>
      </c>
      <c r="B24" s="55">
        <v>8</v>
      </c>
      <c r="C24" s="54" t="s">
        <v>288</v>
      </c>
      <c r="D24" s="55">
        <v>3</v>
      </c>
      <c r="E24" s="54" t="s">
        <v>292</v>
      </c>
      <c r="F24" s="55">
        <v>8</v>
      </c>
      <c r="G24" s="54" t="s">
        <v>290</v>
      </c>
      <c r="H24" s="55">
        <v>1</v>
      </c>
    </row>
    <row r="25" spans="1:8" ht="11.45" customHeight="1" x14ac:dyDescent="0.2">
      <c r="A25" s="54" t="s">
        <v>277</v>
      </c>
      <c r="B25" s="55">
        <v>1</v>
      </c>
      <c r="C25" s="54" t="s">
        <v>295</v>
      </c>
      <c r="D25" s="55">
        <v>1</v>
      </c>
      <c r="E25" s="54" t="s">
        <v>296</v>
      </c>
      <c r="F25" s="55">
        <v>6</v>
      </c>
      <c r="G25" s="180" t="s">
        <v>293</v>
      </c>
      <c r="H25" s="180"/>
    </row>
    <row r="26" spans="1:8" ht="11.45" customHeight="1" x14ac:dyDescent="0.2">
      <c r="A26" s="54" t="s">
        <v>280</v>
      </c>
      <c r="B26" s="55">
        <v>8</v>
      </c>
      <c r="C26" s="54" t="s">
        <v>299</v>
      </c>
      <c r="D26" s="55">
        <v>8</v>
      </c>
      <c r="E26" s="198" t="s">
        <v>300</v>
      </c>
      <c r="F26" s="198"/>
      <c r="G26" s="54" t="s">
        <v>297</v>
      </c>
      <c r="H26" s="55">
        <v>8</v>
      </c>
    </row>
    <row r="27" spans="1:8" ht="11.45" customHeight="1" x14ac:dyDescent="0.2">
      <c r="A27" s="54" t="s">
        <v>287</v>
      </c>
      <c r="B27" s="55">
        <v>8</v>
      </c>
      <c r="C27" s="54" t="s">
        <v>303</v>
      </c>
      <c r="D27" s="55">
        <v>1</v>
      </c>
      <c r="E27" s="54" t="s">
        <v>304</v>
      </c>
      <c r="F27" s="55">
        <v>8</v>
      </c>
      <c r="G27" s="54" t="s">
        <v>704</v>
      </c>
      <c r="H27" s="55">
        <v>5</v>
      </c>
    </row>
    <row r="28" spans="1:8" ht="11.45" customHeight="1" x14ac:dyDescent="0.2">
      <c r="A28" s="54" t="s">
        <v>291</v>
      </c>
      <c r="B28" s="55">
        <v>6</v>
      </c>
      <c r="C28" s="54" t="s">
        <v>307</v>
      </c>
      <c r="D28" s="55">
        <v>1</v>
      </c>
      <c r="E28" s="54" t="s">
        <v>696</v>
      </c>
      <c r="F28" s="55">
        <v>8</v>
      </c>
      <c r="G28" s="54" t="s">
        <v>301</v>
      </c>
      <c r="H28" s="55">
        <v>8</v>
      </c>
    </row>
    <row r="29" spans="1:8" ht="11.45" customHeight="1" x14ac:dyDescent="0.2">
      <c r="A29" s="54" t="s">
        <v>294</v>
      </c>
      <c r="B29" s="55">
        <v>8</v>
      </c>
      <c r="C29" s="180" t="s">
        <v>317</v>
      </c>
      <c r="D29" s="180"/>
      <c r="E29" s="54" t="s">
        <v>308</v>
      </c>
      <c r="F29" s="55">
        <v>6</v>
      </c>
      <c r="G29" s="180" t="s">
        <v>305</v>
      </c>
      <c r="H29" s="180"/>
    </row>
    <row r="30" spans="1:8" ht="11.45" customHeight="1" x14ac:dyDescent="0.2">
      <c r="A30" s="54" t="s">
        <v>298</v>
      </c>
      <c r="B30" s="55">
        <v>8</v>
      </c>
      <c r="C30" s="54" t="s">
        <v>321</v>
      </c>
      <c r="D30" s="55">
        <v>6</v>
      </c>
      <c r="E30" s="54" t="s">
        <v>311</v>
      </c>
      <c r="F30" s="55">
        <v>8</v>
      </c>
      <c r="G30" s="54" t="s">
        <v>309</v>
      </c>
      <c r="H30" s="55">
        <v>8</v>
      </c>
    </row>
    <row r="31" spans="1:8" ht="11.45" customHeight="1" x14ac:dyDescent="0.2">
      <c r="A31" s="54" t="s">
        <v>302</v>
      </c>
      <c r="B31" s="55">
        <v>6</v>
      </c>
      <c r="C31" s="54" t="s">
        <v>325</v>
      </c>
      <c r="D31" s="55">
        <v>8</v>
      </c>
      <c r="E31" s="54" t="s">
        <v>314</v>
      </c>
      <c r="F31" s="55">
        <v>8</v>
      </c>
      <c r="G31" s="54" t="s">
        <v>312</v>
      </c>
      <c r="H31" s="55">
        <v>4</v>
      </c>
    </row>
    <row r="32" spans="1:8" ht="11.45" customHeight="1" x14ac:dyDescent="0.2">
      <c r="A32" s="54" t="s">
        <v>306</v>
      </c>
      <c r="B32" s="55">
        <v>8</v>
      </c>
      <c r="C32" s="54" t="s">
        <v>329</v>
      </c>
      <c r="D32" s="55">
        <v>2</v>
      </c>
      <c r="E32" s="54" t="s">
        <v>318</v>
      </c>
      <c r="F32" s="55">
        <v>1</v>
      </c>
      <c r="G32" s="54" t="s">
        <v>315</v>
      </c>
      <c r="H32" s="55">
        <v>1</v>
      </c>
    </row>
    <row r="33" spans="1:8" ht="11.45" customHeight="1" x14ac:dyDescent="0.2">
      <c r="A33" s="54" t="s">
        <v>310</v>
      </c>
      <c r="B33" s="55">
        <v>8</v>
      </c>
      <c r="C33" s="54" t="s">
        <v>333</v>
      </c>
      <c r="D33" s="55">
        <v>8</v>
      </c>
      <c r="E33" s="54" t="s">
        <v>322</v>
      </c>
      <c r="F33" s="55">
        <v>8</v>
      </c>
      <c r="G33" s="54" t="s">
        <v>319</v>
      </c>
      <c r="H33" s="55">
        <v>1</v>
      </c>
    </row>
    <row r="34" spans="1:8" ht="11.45" customHeight="1" x14ac:dyDescent="0.2">
      <c r="A34" s="54" t="s">
        <v>313</v>
      </c>
      <c r="B34" s="55">
        <v>6</v>
      </c>
      <c r="C34" s="54" t="s">
        <v>337</v>
      </c>
      <c r="D34" s="55">
        <v>1</v>
      </c>
      <c r="E34" s="54" t="s">
        <v>326</v>
      </c>
      <c r="F34" s="55">
        <v>7</v>
      </c>
      <c r="G34" s="54" t="s">
        <v>323</v>
      </c>
      <c r="H34" s="55">
        <v>8</v>
      </c>
    </row>
    <row r="35" spans="1:8" ht="11.45" customHeight="1" x14ac:dyDescent="0.2">
      <c r="A35" s="54" t="s">
        <v>316</v>
      </c>
      <c r="B35" s="55">
        <v>8</v>
      </c>
      <c r="C35" s="54" t="s">
        <v>341</v>
      </c>
      <c r="D35" s="55">
        <v>8</v>
      </c>
      <c r="E35" s="54" t="s">
        <v>330</v>
      </c>
      <c r="F35" s="55">
        <v>8</v>
      </c>
      <c r="G35" s="54" t="s">
        <v>327</v>
      </c>
      <c r="H35" s="55">
        <v>8</v>
      </c>
    </row>
    <row r="36" spans="1:8" ht="11.45" customHeight="1" x14ac:dyDescent="0.2">
      <c r="A36" s="54" t="s">
        <v>320</v>
      </c>
      <c r="B36" s="55">
        <v>8</v>
      </c>
      <c r="C36" s="54" t="s">
        <v>345</v>
      </c>
      <c r="D36" s="55">
        <v>1</v>
      </c>
      <c r="E36" s="54" t="s">
        <v>334</v>
      </c>
      <c r="F36" s="55">
        <v>1</v>
      </c>
      <c r="G36" s="180" t="s">
        <v>331</v>
      </c>
      <c r="H36" s="180"/>
    </row>
    <row r="37" spans="1:8" ht="11.45" customHeight="1" x14ac:dyDescent="0.2">
      <c r="A37" s="54" t="s">
        <v>324</v>
      </c>
      <c r="B37" s="55">
        <v>3</v>
      </c>
      <c r="C37" s="54" t="s">
        <v>697</v>
      </c>
      <c r="D37" s="55">
        <v>8</v>
      </c>
      <c r="E37" s="180" t="s">
        <v>338</v>
      </c>
      <c r="F37" s="180"/>
      <c r="G37" s="54" t="s">
        <v>335</v>
      </c>
      <c r="H37" s="55">
        <v>6</v>
      </c>
    </row>
    <row r="38" spans="1:8" ht="11.45" customHeight="1" x14ac:dyDescent="0.2">
      <c r="A38" s="180" t="s">
        <v>328</v>
      </c>
      <c r="B38" s="180"/>
      <c r="C38" s="54" t="s">
        <v>583</v>
      </c>
      <c r="D38" s="55">
        <v>4</v>
      </c>
      <c r="E38" s="54" t="s">
        <v>342</v>
      </c>
      <c r="F38" s="55">
        <v>1</v>
      </c>
      <c r="G38" s="180" t="s">
        <v>698</v>
      </c>
      <c r="H38" s="180"/>
    </row>
    <row r="39" spans="1:8" ht="11.45" customHeight="1" x14ac:dyDescent="0.2">
      <c r="A39" s="54" t="s">
        <v>332</v>
      </c>
      <c r="B39" s="55">
        <v>8</v>
      </c>
      <c r="C39" s="54" t="s">
        <v>354</v>
      </c>
      <c r="D39" s="55">
        <v>8</v>
      </c>
      <c r="E39" s="54" t="s">
        <v>346</v>
      </c>
      <c r="F39" s="55">
        <v>1</v>
      </c>
      <c r="G39" s="54" t="s">
        <v>699</v>
      </c>
      <c r="H39" s="55">
        <v>8</v>
      </c>
    </row>
    <row r="40" spans="1:8" ht="11.45" customHeight="1" x14ac:dyDescent="0.2">
      <c r="A40" s="54" t="s">
        <v>336</v>
      </c>
      <c r="B40" s="55">
        <v>1</v>
      </c>
      <c r="C40" s="54" t="s">
        <v>358</v>
      </c>
      <c r="D40" s="55">
        <v>8</v>
      </c>
      <c r="E40" s="180" t="s">
        <v>348</v>
      </c>
      <c r="F40" s="180"/>
      <c r="G40" s="180" t="s">
        <v>339</v>
      </c>
      <c r="H40" s="180"/>
    </row>
    <row r="41" spans="1:8" ht="11.45" customHeight="1" x14ac:dyDescent="0.2">
      <c r="A41" s="54" t="s">
        <v>340</v>
      </c>
      <c r="B41" s="55">
        <v>1</v>
      </c>
      <c r="C41" s="54" t="s">
        <v>700</v>
      </c>
      <c r="D41" s="55">
        <v>8</v>
      </c>
      <c r="E41" s="54" t="s">
        <v>351</v>
      </c>
      <c r="F41" s="55">
        <v>3</v>
      </c>
      <c r="G41" s="54" t="s">
        <v>343</v>
      </c>
      <c r="H41" s="55">
        <v>8</v>
      </c>
    </row>
    <row r="42" spans="1:8" ht="11.45" customHeight="1" x14ac:dyDescent="0.2">
      <c r="A42" s="54" t="s">
        <v>344</v>
      </c>
      <c r="B42" s="55">
        <v>6</v>
      </c>
      <c r="C42" s="54" t="s">
        <v>361</v>
      </c>
      <c r="D42" s="55">
        <v>6</v>
      </c>
      <c r="E42" s="54" t="s">
        <v>355</v>
      </c>
      <c r="F42" s="55">
        <v>8</v>
      </c>
      <c r="G42" s="54" t="s">
        <v>349</v>
      </c>
      <c r="H42" s="55">
        <v>6</v>
      </c>
    </row>
    <row r="43" spans="1:8" ht="11.45" customHeight="1" x14ac:dyDescent="0.2">
      <c r="A43" s="54" t="s">
        <v>347</v>
      </c>
      <c r="B43" s="55">
        <v>8</v>
      </c>
      <c r="C43" s="54" t="s">
        <v>365</v>
      </c>
      <c r="D43" s="55">
        <v>8</v>
      </c>
      <c r="E43" s="54" t="s">
        <v>362</v>
      </c>
      <c r="F43" s="55">
        <v>8</v>
      </c>
      <c r="G43" s="54" t="s">
        <v>352</v>
      </c>
      <c r="H43" s="55">
        <v>8</v>
      </c>
    </row>
    <row r="44" spans="1:8" ht="11.45" customHeight="1" x14ac:dyDescent="0.2">
      <c r="A44" s="54" t="s">
        <v>350</v>
      </c>
      <c r="B44" s="55">
        <v>8</v>
      </c>
      <c r="C44" s="54" t="s">
        <v>369</v>
      </c>
      <c r="D44" s="55">
        <v>6</v>
      </c>
      <c r="E44" s="54" t="s">
        <v>366</v>
      </c>
      <c r="F44" s="55">
        <v>8</v>
      </c>
      <c r="G44" s="180" t="s">
        <v>356</v>
      </c>
      <c r="H44" s="180"/>
    </row>
    <row r="45" spans="1:8" ht="11.45" customHeight="1" x14ac:dyDescent="0.2">
      <c r="A45" s="54" t="s">
        <v>353</v>
      </c>
      <c r="B45" s="55">
        <v>6</v>
      </c>
      <c r="C45" s="54" t="s">
        <v>701</v>
      </c>
      <c r="D45" s="55">
        <v>8</v>
      </c>
      <c r="E45" s="54" t="s">
        <v>370</v>
      </c>
      <c r="F45" s="55">
        <v>8</v>
      </c>
      <c r="G45" s="54" t="s">
        <v>359</v>
      </c>
      <c r="H45" s="55">
        <v>1</v>
      </c>
    </row>
    <row r="46" spans="1:8" ht="11.45" customHeight="1" x14ac:dyDescent="0.2">
      <c r="A46" s="180" t="s">
        <v>357</v>
      </c>
      <c r="B46" s="180"/>
      <c r="C46" s="54" t="s">
        <v>373</v>
      </c>
      <c r="D46" s="55">
        <v>1</v>
      </c>
      <c r="E46" s="54" t="s">
        <v>374</v>
      </c>
      <c r="F46" s="55">
        <v>8</v>
      </c>
      <c r="G46" s="54" t="s">
        <v>363</v>
      </c>
      <c r="H46" s="55">
        <v>1</v>
      </c>
    </row>
    <row r="47" spans="1:8" ht="11.45" customHeight="1" x14ac:dyDescent="0.2">
      <c r="A47" s="54" t="s">
        <v>360</v>
      </c>
      <c r="B47" s="55">
        <v>8</v>
      </c>
      <c r="C47" s="54" t="s">
        <v>377</v>
      </c>
      <c r="D47" s="55">
        <v>8</v>
      </c>
      <c r="E47" s="54" t="s">
        <v>378</v>
      </c>
      <c r="F47" s="55">
        <v>3</v>
      </c>
      <c r="G47" s="54" t="s">
        <v>367</v>
      </c>
      <c r="H47" s="55">
        <v>4</v>
      </c>
    </row>
    <row r="48" spans="1:8" ht="11.45" customHeight="1" x14ac:dyDescent="0.2">
      <c r="A48" s="54" t="s">
        <v>364</v>
      </c>
      <c r="B48" s="55">
        <v>8</v>
      </c>
      <c r="C48" s="54" t="s">
        <v>381</v>
      </c>
      <c r="D48" s="55">
        <v>8</v>
      </c>
      <c r="E48" s="54" t="s">
        <v>382</v>
      </c>
      <c r="F48" s="55">
        <v>1</v>
      </c>
      <c r="G48" s="180" t="s">
        <v>371</v>
      </c>
      <c r="H48" s="180"/>
    </row>
    <row r="49" spans="1:8" ht="11.45" customHeight="1" x14ac:dyDescent="0.2">
      <c r="A49" s="54" t="s">
        <v>368</v>
      </c>
      <c r="B49" s="55">
        <v>8</v>
      </c>
      <c r="C49" s="180" t="s">
        <v>385</v>
      </c>
      <c r="D49" s="180"/>
      <c r="E49" s="54" t="s">
        <v>386</v>
      </c>
      <c r="F49" s="55">
        <v>6</v>
      </c>
      <c r="G49" s="54" t="s">
        <v>375</v>
      </c>
      <c r="H49" s="55">
        <v>8</v>
      </c>
    </row>
    <row r="50" spans="1:8" ht="11.45" customHeight="1" x14ac:dyDescent="0.2">
      <c r="A50" s="54" t="s">
        <v>372</v>
      </c>
      <c r="B50" s="55">
        <v>8</v>
      </c>
      <c r="C50" s="56" t="s">
        <v>393</v>
      </c>
      <c r="D50" s="55">
        <v>6</v>
      </c>
      <c r="E50" s="180" t="s">
        <v>390</v>
      </c>
      <c r="F50" s="180"/>
      <c r="G50" s="54" t="s">
        <v>379</v>
      </c>
      <c r="H50" s="55">
        <v>6</v>
      </c>
    </row>
    <row r="51" spans="1:8" ht="11.45" customHeight="1" x14ac:dyDescent="0.2">
      <c r="A51" s="54" t="s">
        <v>376</v>
      </c>
      <c r="B51" s="55">
        <v>8</v>
      </c>
      <c r="C51" s="54" t="s">
        <v>389</v>
      </c>
      <c r="D51" s="55">
        <v>6</v>
      </c>
      <c r="E51" s="54" t="s">
        <v>394</v>
      </c>
      <c r="F51" s="55">
        <v>8</v>
      </c>
      <c r="G51" s="54" t="s">
        <v>702</v>
      </c>
      <c r="H51" s="55">
        <v>8</v>
      </c>
    </row>
    <row r="52" spans="1:8" ht="11.45" customHeight="1" x14ac:dyDescent="0.2">
      <c r="A52" s="54" t="s">
        <v>380</v>
      </c>
      <c r="B52" s="55">
        <v>8</v>
      </c>
      <c r="C52" s="54" t="s">
        <v>397</v>
      </c>
      <c r="D52" s="55">
        <v>8</v>
      </c>
      <c r="E52" s="54" t="s">
        <v>398</v>
      </c>
      <c r="F52" s="55">
        <v>8</v>
      </c>
      <c r="G52" s="54" t="s">
        <v>383</v>
      </c>
      <c r="H52" s="55">
        <v>8</v>
      </c>
    </row>
    <row r="53" spans="1:8" ht="11.45" customHeight="1" x14ac:dyDescent="0.2">
      <c r="A53" s="54" t="s">
        <v>384</v>
      </c>
      <c r="B53" s="55">
        <v>8</v>
      </c>
      <c r="C53" s="54" t="s">
        <v>401</v>
      </c>
      <c r="D53" s="55">
        <v>8</v>
      </c>
      <c r="E53" s="54" t="s">
        <v>402</v>
      </c>
      <c r="F53" s="55">
        <v>6</v>
      </c>
      <c r="G53" s="106" t="s">
        <v>387</v>
      </c>
      <c r="H53" s="106"/>
    </row>
    <row r="54" spans="1:8" ht="11.45" customHeight="1" x14ac:dyDescent="0.2">
      <c r="A54" s="54" t="s">
        <v>388</v>
      </c>
      <c r="B54" s="55">
        <v>8</v>
      </c>
      <c r="C54" s="54" t="s">
        <v>204</v>
      </c>
      <c r="D54" s="55">
        <v>3</v>
      </c>
      <c r="E54" s="180" t="s">
        <v>205</v>
      </c>
      <c r="F54" s="180"/>
      <c r="G54" s="54" t="s">
        <v>391</v>
      </c>
      <c r="H54" s="55">
        <v>8</v>
      </c>
    </row>
    <row r="55" spans="1:8" ht="11.45" customHeight="1" x14ac:dyDescent="0.2">
      <c r="A55" s="54" t="s">
        <v>392</v>
      </c>
      <c r="B55" s="55">
        <v>8</v>
      </c>
      <c r="C55" s="56" t="s">
        <v>210</v>
      </c>
      <c r="D55" s="55">
        <v>6</v>
      </c>
      <c r="E55" s="54" t="s">
        <v>580</v>
      </c>
      <c r="F55" s="55">
        <v>1</v>
      </c>
      <c r="G55" s="180" t="s">
        <v>395</v>
      </c>
      <c r="H55" s="180"/>
    </row>
    <row r="56" spans="1:8" ht="11.45" customHeight="1" x14ac:dyDescent="0.2">
      <c r="A56" s="54" t="s">
        <v>396</v>
      </c>
      <c r="B56" s="55">
        <v>1</v>
      </c>
      <c r="C56" s="54" t="s">
        <v>214</v>
      </c>
      <c r="D56" s="55">
        <v>1</v>
      </c>
      <c r="E56" s="54" t="s">
        <v>211</v>
      </c>
      <c r="F56" s="55">
        <v>1</v>
      </c>
      <c r="G56" s="54" t="s">
        <v>399</v>
      </c>
      <c r="H56" s="55">
        <v>8</v>
      </c>
    </row>
    <row r="57" spans="1:8" ht="11.45" customHeight="1" x14ac:dyDescent="0.2">
      <c r="A57" s="54" t="s">
        <v>400</v>
      </c>
      <c r="B57" s="55">
        <v>1</v>
      </c>
      <c r="C57" s="54" t="s">
        <v>218</v>
      </c>
      <c r="D57" s="55">
        <v>1</v>
      </c>
      <c r="E57" s="54" t="s">
        <v>215</v>
      </c>
      <c r="F57" s="55">
        <v>8</v>
      </c>
      <c r="G57" s="54" t="s">
        <v>403</v>
      </c>
      <c r="H57" s="55">
        <v>6</v>
      </c>
    </row>
    <row r="58" spans="1:8" ht="11.45" customHeight="1" x14ac:dyDescent="0.2">
      <c r="C58" s="73"/>
      <c r="D58" s="73"/>
      <c r="E58" s="73"/>
      <c r="F58" s="73"/>
      <c r="G58" s="106"/>
      <c r="H58" s="106"/>
    </row>
    <row r="59" spans="1:8" ht="11.45" customHeight="1" x14ac:dyDescent="0.2">
      <c r="A59" s="179" t="s">
        <v>404</v>
      </c>
      <c r="B59" s="179"/>
      <c r="C59" s="179"/>
      <c r="D59" s="179"/>
      <c r="E59" s="179"/>
      <c r="F59" s="179"/>
      <c r="G59" s="179"/>
      <c r="H59" s="179"/>
    </row>
    <row r="60" spans="1:8" ht="11.45" customHeight="1" x14ac:dyDescent="0.2">
      <c r="A60" s="179" t="s">
        <v>405</v>
      </c>
      <c r="B60" s="179"/>
      <c r="C60" s="179"/>
      <c r="D60" s="179"/>
      <c r="E60" s="179"/>
      <c r="F60" s="179"/>
      <c r="G60" s="179"/>
      <c r="H60" s="179"/>
    </row>
    <row r="61" spans="1:8" x14ac:dyDescent="0.2">
      <c r="F61" s="58"/>
      <c r="G61" s="64"/>
      <c r="H61" s="64"/>
    </row>
    <row r="62" spans="1:8" x14ac:dyDescent="0.2">
      <c r="F62" s="58"/>
      <c r="G62" s="106"/>
      <c r="H62" s="106"/>
    </row>
    <row r="63" spans="1:8" x14ac:dyDescent="0.2">
      <c r="F63" s="58"/>
      <c r="G63" s="58"/>
      <c r="H63" s="58"/>
    </row>
    <row r="64" spans="1:8" x14ac:dyDescent="0.2">
      <c r="G64" s="58"/>
      <c r="H64" s="58"/>
    </row>
    <row r="65" spans="2:8" x14ac:dyDescent="0.2">
      <c r="G65" s="58"/>
      <c r="H65" s="58"/>
    </row>
    <row r="66" spans="2:8" x14ac:dyDescent="0.2">
      <c r="G66" s="58"/>
      <c r="H66" s="58"/>
    </row>
    <row r="67" spans="2:8" x14ac:dyDescent="0.2">
      <c r="G67" s="58"/>
      <c r="H67" s="58"/>
    </row>
    <row r="68" spans="2:8" x14ac:dyDescent="0.2">
      <c r="G68" s="58"/>
      <c r="H68" s="58"/>
    </row>
    <row r="70" spans="2:8" x14ac:dyDescent="0.2">
      <c r="B70" s="58"/>
    </row>
    <row r="78" spans="2:8" x14ac:dyDescent="0.2">
      <c r="D78" s="58"/>
    </row>
  </sheetData>
  <mergeCells count="28">
    <mergeCell ref="A59:H59"/>
    <mergeCell ref="A60:H60"/>
    <mergeCell ref="A46:B46"/>
    <mergeCell ref="G48:H48"/>
    <mergeCell ref="C49:D49"/>
    <mergeCell ref="E54:F54"/>
    <mergeCell ref="G55:H55"/>
    <mergeCell ref="E50:F50"/>
    <mergeCell ref="G44:H44"/>
    <mergeCell ref="A38:B38"/>
    <mergeCell ref="G40:H40"/>
    <mergeCell ref="C17:D17"/>
    <mergeCell ref="A18:B18"/>
    <mergeCell ref="C19:D19"/>
    <mergeCell ref="G25:H25"/>
    <mergeCell ref="E26:F26"/>
    <mergeCell ref="G29:H29"/>
    <mergeCell ref="C29:D29"/>
    <mergeCell ref="G36:H36"/>
    <mergeCell ref="E37:F37"/>
    <mergeCell ref="G38:H38"/>
    <mergeCell ref="E40:F40"/>
    <mergeCell ref="C15:D15"/>
    <mergeCell ref="A1:H1"/>
    <mergeCell ref="A3:B3"/>
    <mergeCell ref="E3:F3"/>
    <mergeCell ref="C10:D10"/>
    <mergeCell ref="G13:H13"/>
  </mergeCells>
  <printOptions horizontalCentered="1" verticalCentered="1"/>
  <pageMargins left="0.59055118110236215" right="0.59055118110236215" top="1.5748031496062993" bottom="0.59055118110236215" header="0" footer="0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10</vt:i4>
      </vt:variant>
    </vt:vector>
  </HeadingPairs>
  <TitlesOfParts>
    <vt:vector size="23" baseType="lpstr">
      <vt:lpstr>Зоны РК (Экспресс)</vt:lpstr>
      <vt:lpstr>Зоны РК Экспресс ОЦ</vt:lpstr>
      <vt:lpstr>Экспресс</vt:lpstr>
      <vt:lpstr>Блиц</vt:lpstr>
      <vt:lpstr>Зоны РК Эконом</vt:lpstr>
      <vt:lpstr>Эконом</vt:lpstr>
      <vt:lpstr>Зоны РФ и СА</vt:lpstr>
      <vt:lpstr>Тарифы РФ и СА</vt:lpstr>
      <vt:lpstr>Зоны WW</vt:lpstr>
      <vt:lpstr>Тарифы WW</vt:lpstr>
      <vt:lpstr>Город</vt:lpstr>
      <vt:lpstr>Городские зоны</vt:lpstr>
      <vt:lpstr>Доп.услуги</vt:lpstr>
      <vt:lpstr>Блиц!Область_печати</vt:lpstr>
      <vt:lpstr>Город!Область_печати</vt:lpstr>
      <vt:lpstr>'Городские зоны'!Область_печати</vt:lpstr>
      <vt:lpstr>'Зоны WW'!Область_печати</vt:lpstr>
      <vt:lpstr>'Зоны РК (Экспресс)'!Область_печати</vt:lpstr>
      <vt:lpstr>'Зоны РФ и СА'!Область_печати</vt:lpstr>
      <vt:lpstr>'Тарифы WW'!Область_печати</vt:lpstr>
      <vt:lpstr>'Тарифы РФ и СА'!Область_печати</vt:lpstr>
      <vt:lpstr>Эконом!Область_печати</vt:lpstr>
      <vt:lpstr>Экспресс!Область_печати</vt:lpstr>
    </vt:vector>
  </TitlesOfParts>
  <Company>BBB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Цай Марат</cp:lastModifiedBy>
  <cp:lastPrinted>2025-12-11T08:39:18Z</cp:lastPrinted>
  <dcterms:created xsi:type="dcterms:W3CDTF">2003-06-16T09:58:26Z</dcterms:created>
  <dcterms:modified xsi:type="dcterms:W3CDTF">2026-01-21T08:00:19Z</dcterms:modified>
</cp:coreProperties>
</file>